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30"/>
  </bookViews>
  <sheets>
    <sheet name="EXECUTIVO" sheetId="2" r:id="rId1"/>
  </sheets>
  <externalReferences>
    <externalReference r:id="rId2"/>
  </externalReferences>
  <definedNames>
    <definedName name="_xlnm.Print_Area" localSheetId="0">EXECUTIVO!$A$1:$P$101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7" i="2" l="1"/>
  <c r="K97" i="2"/>
  <c r="N119" i="2" l="1"/>
  <c r="M119" i="2"/>
  <c r="L119" i="2"/>
  <c r="K119" i="2"/>
  <c r="I119" i="2"/>
  <c r="H119" i="2"/>
  <c r="G119" i="2"/>
  <c r="F119" i="2"/>
  <c r="E119" i="2"/>
  <c r="D119" i="2"/>
  <c r="C119" i="2"/>
  <c r="B119" i="2"/>
  <c r="B114" i="2"/>
  <c r="B110" i="2"/>
  <c r="B108" i="2"/>
  <c r="B107" i="2"/>
  <c r="B106" i="2"/>
  <c r="B105" i="2"/>
  <c r="B104" i="2"/>
  <c r="B109" i="2" s="1"/>
  <c r="B111" i="2" s="1"/>
  <c r="N96" i="2"/>
  <c r="M96" i="2"/>
  <c r="L96" i="2"/>
  <c r="K96" i="2"/>
  <c r="I96" i="2"/>
  <c r="H96" i="2"/>
  <c r="G96" i="2"/>
  <c r="F96" i="2"/>
  <c r="E96" i="2"/>
  <c r="D96" i="2"/>
  <c r="C96" i="2"/>
  <c r="B96" i="2"/>
  <c r="N95" i="2"/>
  <c r="M95" i="2"/>
  <c r="L95" i="2"/>
  <c r="K95" i="2"/>
  <c r="I95" i="2"/>
  <c r="H95" i="2"/>
  <c r="G95" i="2"/>
  <c r="F95" i="2"/>
  <c r="E95" i="2"/>
  <c r="D95" i="2"/>
  <c r="C95" i="2"/>
  <c r="B95" i="2"/>
  <c r="J95" i="2" s="1"/>
  <c r="O95" i="2" s="1"/>
  <c r="N94" i="2"/>
  <c r="M94" i="2"/>
  <c r="L94" i="2"/>
  <c r="K94" i="2"/>
  <c r="I94" i="2"/>
  <c r="H94" i="2"/>
  <c r="G94" i="2"/>
  <c r="F94" i="2"/>
  <c r="E94" i="2"/>
  <c r="D94" i="2"/>
  <c r="C94" i="2"/>
  <c r="B94" i="2"/>
  <c r="J94" i="2" s="1"/>
  <c r="O94" i="2" s="1"/>
  <c r="N93" i="2"/>
  <c r="M93" i="2"/>
  <c r="L93" i="2"/>
  <c r="K93" i="2"/>
  <c r="I93" i="2"/>
  <c r="H93" i="2"/>
  <c r="G93" i="2"/>
  <c r="F93" i="2"/>
  <c r="E93" i="2"/>
  <c r="D93" i="2"/>
  <c r="C93" i="2"/>
  <c r="B93" i="2"/>
  <c r="N92" i="2"/>
  <c r="M92" i="2"/>
  <c r="L92" i="2"/>
  <c r="K92" i="2"/>
  <c r="I92" i="2"/>
  <c r="H92" i="2"/>
  <c r="G92" i="2"/>
  <c r="F92" i="2"/>
  <c r="E92" i="2"/>
  <c r="D92" i="2"/>
  <c r="C92" i="2"/>
  <c r="B92" i="2"/>
  <c r="N91" i="2"/>
  <c r="M91" i="2"/>
  <c r="L91" i="2"/>
  <c r="K91" i="2"/>
  <c r="I91" i="2"/>
  <c r="H91" i="2"/>
  <c r="G91" i="2"/>
  <c r="F91" i="2"/>
  <c r="E91" i="2"/>
  <c r="D91" i="2"/>
  <c r="C91" i="2"/>
  <c r="B91" i="2"/>
  <c r="J91" i="2" s="1"/>
  <c r="O91" i="2" s="1"/>
  <c r="N90" i="2"/>
  <c r="M90" i="2"/>
  <c r="L90" i="2"/>
  <c r="K90" i="2"/>
  <c r="I90" i="2"/>
  <c r="H90" i="2"/>
  <c r="G90" i="2"/>
  <c r="F90" i="2"/>
  <c r="E90" i="2"/>
  <c r="D90" i="2"/>
  <c r="C90" i="2"/>
  <c r="B90" i="2"/>
  <c r="N89" i="2"/>
  <c r="M89" i="2"/>
  <c r="L89" i="2"/>
  <c r="K89" i="2"/>
  <c r="I89" i="2"/>
  <c r="H89" i="2"/>
  <c r="G89" i="2"/>
  <c r="F89" i="2"/>
  <c r="E89" i="2"/>
  <c r="D89" i="2"/>
  <c r="C89" i="2"/>
  <c r="B89" i="2"/>
  <c r="J89" i="2" s="1"/>
  <c r="O89" i="2" s="1"/>
  <c r="N88" i="2"/>
  <c r="M88" i="2"/>
  <c r="L88" i="2"/>
  <c r="K88" i="2"/>
  <c r="I88" i="2"/>
  <c r="H88" i="2"/>
  <c r="G88" i="2"/>
  <c r="F88" i="2"/>
  <c r="E88" i="2"/>
  <c r="D88" i="2"/>
  <c r="C88" i="2"/>
  <c r="B88" i="2"/>
  <c r="N87" i="2"/>
  <c r="M87" i="2"/>
  <c r="L87" i="2"/>
  <c r="K87" i="2"/>
  <c r="I87" i="2"/>
  <c r="H87" i="2"/>
  <c r="G87" i="2"/>
  <c r="F87" i="2"/>
  <c r="E87" i="2"/>
  <c r="D87" i="2"/>
  <c r="C87" i="2"/>
  <c r="B87" i="2"/>
  <c r="J87" i="2" s="1"/>
  <c r="O87" i="2" s="1"/>
  <c r="N86" i="2"/>
  <c r="M86" i="2"/>
  <c r="L86" i="2"/>
  <c r="K86" i="2"/>
  <c r="I86" i="2"/>
  <c r="H86" i="2"/>
  <c r="G86" i="2"/>
  <c r="F86" i="2"/>
  <c r="E86" i="2"/>
  <c r="D86" i="2"/>
  <c r="C86" i="2"/>
  <c r="B86" i="2"/>
  <c r="J86" i="2" s="1"/>
  <c r="O86" i="2" s="1"/>
  <c r="N85" i="2"/>
  <c r="M85" i="2"/>
  <c r="L85" i="2"/>
  <c r="K85" i="2"/>
  <c r="I85" i="2"/>
  <c r="H85" i="2"/>
  <c r="G85" i="2"/>
  <c r="G83" i="2" s="1"/>
  <c r="F85" i="2"/>
  <c r="E85" i="2"/>
  <c r="D85" i="2"/>
  <c r="C85" i="2"/>
  <c r="C83" i="2" s="1"/>
  <c r="B85" i="2"/>
  <c r="N84" i="2"/>
  <c r="M84" i="2"/>
  <c r="L84" i="2"/>
  <c r="K84" i="2"/>
  <c r="I84" i="2"/>
  <c r="H84" i="2"/>
  <c r="G84" i="2"/>
  <c r="F84" i="2"/>
  <c r="E84" i="2"/>
  <c r="D84" i="2"/>
  <c r="C84" i="2"/>
  <c r="B84" i="2"/>
  <c r="P83" i="2"/>
  <c r="N83" i="2"/>
  <c r="L83" i="2"/>
  <c r="H83" i="2"/>
  <c r="F83" i="2"/>
  <c r="D83" i="2"/>
  <c r="N82" i="2"/>
  <c r="M82" i="2"/>
  <c r="L82" i="2"/>
  <c r="K82" i="2"/>
  <c r="I82" i="2"/>
  <c r="H82" i="2"/>
  <c r="G82" i="2"/>
  <c r="F82" i="2"/>
  <c r="E82" i="2"/>
  <c r="D82" i="2"/>
  <c r="C82" i="2"/>
  <c r="B82" i="2"/>
  <c r="J82" i="2" s="1"/>
  <c r="O82" i="2" s="1"/>
  <c r="O81" i="2"/>
  <c r="N80" i="2"/>
  <c r="M80" i="2"/>
  <c r="M78" i="2" s="1"/>
  <c r="L80" i="2"/>
  <c r="K80" i="2"/>
  <c r="I80" i="2"/>
  <c r="I78" i="2" s="1"/>
  <c r="H80" i="2"/>
  <c r="G80" i="2"/>
  <c r="F80" i="2"/>
  <c r="E80" i="2"/>
  <c r="E78" i="2" s="1"/>
  <c r="D80" i="2"/>
  <c r="C80" i="2"/>
  <c r="B80" i="2"/>
  <c r="N79" i="2"/>
  <c r="M79" i="2"/>
  <c r="L79" i="2"/>
  <c r="K79" i="2"/>
  <c r="K78" i="2" s="1"/>
  <c r="I79" i="2"/>
  <c r="H79" i="2"/>
  <c r="H78" i="2" s="1"/>
  <c r="G79" i="2"/>
  <c r="G78" i="2" s="1"/>
  <c r="F79" i="2"/>
  <c r="E79" i="2"/>
  <c r="D79" i="2"/>
  <c r="C79" i="2"/>
  <c r="C78" i="2" s="1"/>
  <c r="B79" i="2"/>
  <c r="J79" i="2" s="1"/>
  <c r="O79" i="2" s="1"/>
  <c r="P78" i="2"/>
  <c r="N78" i="2"/>
  <c r="L78" i="2"/>
  <c r="F78" i="2"/>
  <c r="D78" i="2"/>
  <c r="B78" i="2"/>
  <c r="N77" i="2"/>
  <c r="M77" i="2"/>
  <c r="L77" i="2"/>
  <c r="K77" i="2"/>
  <c r="I77" i="2"/>
  <c r="H77" i="2"/>
  <c r="G77" i="2"/>
  <c r="F77" i="2"/>
  <c r="E77" i="2"/>
  <c r="D77" i="2"/>
  <c r="C77" i="2"/>
  <c r="B77" i="2"/>
  <c r="N76" i="2"/>
  <c r="N74" i="2" s="1"/>
  <c r="M76" i="2"/>
  <c r="L76" i="2"/>
  <c r="K76" i="2"/>
  <c r="I76" i="2"/>
  <c r="H76" i="2"/>
  <c r="G76" i="2"/>
  <c r="F76" i="2"/>
  <c r="F74" i="2" s="1"/>
  <c r="E76" i="2"/>
  <c r="D76" i="2"/>
  <c r="C76" i="2"/>
  <c r="B76" i="2"/>
  <c r="B74" i="2" s="1"/>
  <c r="N75" i="2"/>
  <c r="M75" i="2"/>
  <c r="L75" i="2"/>
  <c r="L74" i="2" s="1"/>
  <c r="K75" i="2"/>
  <c r="I75" i="2"/>
  <c r="I74" i="2" s="1"/>
  <c r="H75" i="2"/>
  <c r="H74" i="2" s="1"/>
  <c r="G75" i="2"/>
  <c r="F75" i="2"/>
  <c r="E75" i="2"/>
  <c r="E74" i="2" s="1"/>
  <c r="D75" i="2"/>
  <c r="D74" i="2" s="1"/>
  <c r="C75" i="2"/>
  <c r="B75" i="2"/>
  <c r="P74" i="2"/>
  <c r="M74" i="2"/>
  <c r="K74" i="2"/>
  <c r="G74" i="2"/>
  <c r="C74" i="2"/>
  <c r="N73" i="2"/>
  <c r="M73" i="2"/>
  <c r="M72" i="2" s="1"/>
  <c r="L73" i="2"/>
  <c r="K73" i="2"/>
  <c r="I73" i="2"/>
  <c r="I72" i="2" s="1"/>
  <c r="H73" i="2"/>
  <c r="G73" i="2"/>
  <c r="F73" i="2"/>
  <c r="F72" i="2" s="1"/>
  <c r="E73" i="2"/>
  <c r="E72" i="2" s="1"/>
  <c r="D73" i="2"/>
  <c r="C73" i="2"/>
  <c r="B73" i="2"/>
  <c r="J73" i="2" s="1"/>
  <c r="P72" i="2"/>
  <c r="N72" i="2"/>
  <c r="L72" i="2"/>
  <c r="K72" i="2"/>
  <c r="H72" i="2"/>
  <c r="G72" i="2"/>
  <c r="D72" i="2"/>
  <c r="C72" i="2"/>
  <c r="N71" i="2"/>
  <c r="N70" i="2" s="1"/>
  <c r="M71" i="2"/>
  <c r="L71" i="2"/>
  <c r="K71" i="2"/>
  <c r="K70" i="2" s="1"/>
  <c r="I71" i="2"/>
  <c r="H71" i="2"/>
  <c r="G71" i="2"/>
  <c r="G70" i="2" s="1"/>
  <c r="F71" i="2"/>
  <c r="F70" i="2" s="1"/>
  <c r="E71" i="2"/>
  <c r="D71" i="2"/>
  <c r="C71" i="2"/>
  <c r="C70" i="2" s="1"/>
  <c r="B71" i="2"/>
  <c r="B70" i="2" s="1"/>
  <c r="P70" i="2"/>
  <c r="M70" i="2"/>
  <c r="L70" i="2"/>
  <c r="I70" i="2"/>
  <c r="H70" i="2"/>
  <c r="E70" i="2"/>
  <c r="D70" i="2"/>
  <c r="N69" i="2"/>
  <c r="M69" i="2"/>
  <c r="L69" i="2"/>
  <c r="K69" i="2"/>
  <c r="I69" i="2"/>
  <c r="H69" i="2"/>
  <c r="G69" i="2"/>
  <c r="F69" i="2"/>
  <c r="E69" i="2"/>
  <c r="D69" i="2"/>
  <c r="C69" i="2"/>
  <c r="B69" i="2"/>
  <c r="N68" i="2"/>
  <c r="M68" i="2"/>
  <c r="L68" i="2"/>
  <c r="K68" i="2"/>
  <c r="I68" i="2"/>
  <c r="H68" i="2"/>
  <c r="G68" i="2"/>
  <c r="F68" i="2"/>
  <c r="E68" i="2"/>
  <c r="D68" i="2"/>
  <c r="C68" i="2"/>
  <c r="B68" i="2"/>
  <c r="N67" i="2"/>
  <c r="M67" i="2"/>
  <c r="L67" i="2"/>
  <c r="K67" i="2"/>
  <c r="I67" i="2"/>
  <c r="H67" i="2"/>
  <c r="G67" i="2"/>
  <c r="F67" i="2"/>
  <c r="E67" i="2"/>
  <c r="D67" i="2"/>
  <c r="C67" i="2"/>
  <c r="B67" i="2"/>
  <c r="J67" i="2" s="1"/>
  <c r="O67" i="2" s="1"/>
  <c r="N66" i="2"/>
  <c r="M66" i="2"/>
  <c r="L66" i="2"/>
  <c r="K66" i="2"/>
  <c r="I66" i="2"/>
  <c r="H66" i="2"/>
  <c r="G66" i="2"/>
  <c r="F66" i="2"/>
  <c r="E66" i="2"/>
  <c r="D66" i="2"/>
  <c r="C66" i="2"/>
  <c r="B66" i="2"/>
  <c r="J66" i="2" s="1"/>
  <c r="O66" i="2" s="1"/>
  <c r="N65" i="2"/>
  <c r="M65" i="2"/>
  <c r="L65" i="2"/>
  <c r="K65" i="2"/>
  <c r="I65" i="2"/>
  <c r="H65" i="2"/>
  <c r="G65" i="2"/>
  <c r="F65" i="2"/>
  <c r="E65" i="2"/>
  <c r="D65" i="2"/>
  <c r="C65" i="2"/>
  <c r="B65" i="2"/>
  <c r="N64" i="2"/>
  <c r="M64" i="2"/>
  <c r="L64" i="2"/>
  <c r="K64" i="2"/>
  <c r="I64" i="2"/>
  <c r="H64" i="2"/>
  <c r="G64" i="2"/>
  <c r="F64" i="2"/>
  <c r="E64" i="2"/>
  <c r="D64" i="2"/>
  <c r="C64" i="2"/>
  <c r="B64" i="2"/>
  <c r="N63" i="2"/>
  <c r="M63" i="2"/>
  <c r="L63" i="2"/>
  <c r="K63" i="2"/>
  <c r="I63" i="2"/>
  <c r="H63" i="2"/>
  <c r="G63" i="2"/>
  <c r="F63" i="2"/>
  <c r="E63" i="2"/>
  <c r="D63" i="2"/>
  <c r="C63" i="2"/>
  <c r="B63" i="2"/>
  <c r="J63" i="2" s="1"/>
  <c r="O63" i="2" s="1"/>
  <c r="N62" i="2"/>
  <c r="M62" i="2"/>
  <c r="L62" i="2"/>
  <c r="K62" i="2"/>
  <c r="I62" i="2"/>
  <c r="H62" i="2"/>
  <c r="G62" i="2"/>
  <c r="F62" i="2"/>
  <c r="E62" i="2"/>
  <c r="D62" i="2"/>
  <c r="C62" i="2"/>
  <c r="B62" i="2"/>
  <c r="J62" i="2" s="1"/>
  <c r="O62" i="2" s="1"/>
  <c r="N61" i="2"/>
  <c r="M61" i="2"/>
  <c r="L61" i="2"/>
  <c r="K61" i="2"/>
  <c r="I61" i="2"/>
  <c r="H61" i="2"/>
  <c r="G61" i="2"/>
  <c r="F61" i="2"/>
  <c r="E61" i="2"/>
  <c r="D61" i="2"/>
  <c r="C61" i="2"/>
  <c r="B61" i="2"/>
  <c r="N60" i="2"/>
  <c r="M60" i="2"/>
  <c r="L60" i="2"/>
  <c r="K60" i="2"/>
  <c r="I60" i="2"/>
  <c r="H60" i="2"/>
  <c r="G60" i="2"/>
  <c r="F60" i="2"/>
  <c r="E60" i="2"/>
  <c r="D60" i="2"/>
  <c r="C60" i="2"/>
  <c r="B60" i="2"/>
  <c r="N59" i="2"/>
  <c r="M59" i="2"/>
  <c r="L59" i="2"/>
  <c r="K59" i="2"/>
  <c r="I59" i="2"/>
  <c r="H59" i="2"/>
  <c r="G59" i="2"/>
  <c r="F59" i="2"/>
  <c r="E59" i="2"/>
  <c r="D59" i="2"/>
  <c r="C59" i="2"/>
  <c r="B59" i="2"/>
  <c r="J59" i="2" s="1"/>
  <c r="O59" i="2" s="1"/>
  <c r="N58" i="2"/>
  <c r="M58" i="2"/>
  <c r="L58" i="2"/>
  <c r="K58" i="2"/>
  <c r="I58" i="2"/>
  <c r="H58" i="2"/>
  <c r="G58" i="2"/>
  <c r="F58" i="2"/>
  <c r="E58" i="2"/>
  <c r="D58" i="2"/>
  <c r="C58" i="2"/>
  <c r="B58" i="2"/>
  <c r="N57" i="2"/>
  <c r="M57" i="2"/>
  <c r="L57" i="2"/>
  <c r="K57" i="2"/>
  <c r="I57" i="2"/>
  <c r="H57" i="2"/>
  <c r="G57" i="2"/>
  <c r="F57" i="2"/>
  <c r="E57" i="2"/>
  <c r="D57" i="2"/>
  <c r="C57" i="2"/>
  <c r="B57" i="2"/>
  <c r="J57" i="2" s="1"/>
  <c r="O57" i="2" s="1"/>
  <c r="N56" i="2"/>
  <c r="M56" i="2"/>
  <c r="L56" i="2"/>
  <c r="K56" i="2"/>
  <c r="I56" i="2"/>
  <c r="H56" i="2"/>
  <c r="G56" i="2"/>
  <c r="F56" i="2"/>
  <c r="E56" i="2"/>
  <c r="D56" i="2"/>
  <c r="C56" i="2"/>
  <c r="B56" i="2"/>
  <c r="N55" i="2"/>
  <c r="M55" i="2"/>
  <c r="L55" i="2"/>
  <c r="K55" i="2"/>
  <c r="I55" i="2"/>
  <c r="H55" i="2"/>
  <c r="G55" i="2"/>
  <c r="F55" i="2"/>
  <c r="E55" i="2"/>
  <c r="D55" i="2"/>
  <c r="C55" i="2"/>
  <c r="B55" i="2"/>
  <c r="N54" i="2"/>
  <c r="M54" i="2"/>
  <c r="L54" i="2"/>
  <c r="K54" i="2"/>
  <c r="I54" i="2"/>
  <c r="H54" i="2"/>
  <c r="G54" i="2"/>
  <c r="F54" i="2"/>
  <c r="E54" i="2"/>
  <c r="D54" i="2"/>
  <c r="C54" i="2"/>
  <c r="B54" i="2"/>
  <c r="N53" i="2"/>
  <c r="M53" i="2"/>
  <c r="L53" i="2"/>
  <c r="K53" i="2"/>
  <c r="I53" i="2"/>
  <c r="H53" i="2"/>
  <c r="G53" i="2"/>
  <c r="F53" i="2"/>
  <c r="E53" i="2"/>
  <c r="D53" i="2"/>
  <c r="C53" i="2"/>
  <c r="B53" i="2"/>
  <c r="J53" i="2" s="1"/>
  <c r="O53" i="2" s="1"/>
  <c r="N52" i="2"/>
  <c r="M52" i="2"/>
  <c r="L52" i="2"/>
  <c r="K52" i="2"/>
  <c r="I52" i="2"/>
  <c r="H52" i="2"/>
  <c r="G52" i="2"/>
  <c r="F52" i="2"/>
  <c r="E52" i="2"/>
  <c r="D52" i="2"/>
  <c r="C52" i="2"/>
  <c r="B52" i="2"/>
  <c r="N51" i="2"/>
  <c r="M51" i="2"/>
  <c r="L51" i="2"/>
  <c r="K51" i="2"/>
  <c r="I51" i="2"/>
  <c r="H51" i="2"/>
  <c r="G51" i="2"/>
  <c r="F51" i="2"/>
  <c r="E51" i="2"/>
  <c r="D51" i="2"/>
  <c r="C51" i="2"/>
  <c r="B51" i="2"/>
  <c r="N50" i="2"/>
  <c r="M50" i="2"/>
  <c r="L50" i="2"/>
  <c r="K50" i="2"/>
  <c r="I50" i="2"/>
  <c r="I45" i="2" s="1"/>
  <c r="H50" i="2"/>
  <c r="G50" i="2"/>
  <c r="F50" i="2"/>
  <c r="E50" i="2"/>
  <c r="D50" i="2"/>
  <c r="C50" i="2"/>
  <c r="B50" i="2"/>
  <c r="N49" i="2"/>
  <c r="M49" i="2"/>
  <c r="L49" i="2"/>
  <c r="K49" i="2"/>
  <c r="K45" i="2" s="1"/>
  <c r="I49" i="2"/>
  <c r="H49" i="2"/>
  <c r="G49" i="2"/>
  <c r="F49" i="2"/>
  <c r="E49" i="2"/>
  <c r="D49" i="2"/>
  <c r="C49" i="2"/>
  <c r="B49" i="2"/>
  <c r="J49" i="2" s="1"/>
  <c r="O49" i="2" s="1"/>
  <c r="N48" i="2"/>
  <c r="M48" i="2"/>
  <c r="L48" i="2"/>
  <c r="K48" i="2"/>
  <c r="I48" i="2"/>
  <c r="H48" i="2"/>
  <c r="G48" i="2"/>
  <c r="F48" i="2"/>
  <c r="E48" i="2"/>
  <c r="D48" i="2"/>
  <c r="C48" i="2"/>
  <c r="C45" i="2" s="1"/>
  <c r="B48" i="2"/>
  <c r="N47" i="2"/>
  <c r="M47" i="2"/>
  <c r="L47" i="2"/>
  <c r="K47" i="2"/>
  <c r="I47" i="2"/>
  <c r="H47" i="2"/>
  <c r="G47" i="2"/>
  <c r="F47" i="2"/>
  <c r="E47" i="2"/>
  <c r="E45" i="2" s="1"/>
  <c r="D47" i="2"/>
  <c r="C47" i="2"/>
  <c r="B47" i="2"/>
  <c r="N46" i="2"/>
  <c r="M46" i="2"/>
  <c r="L46" i="2"/>
  <c r="K46" i="2"/>
  <c r="I46" i="2"/>
  <c r="H46" i="2"/>
  <c r="H45" i="2" s="1"/>
  <c r="G46" i="2"/>
  <c r="F46" i="2"/>
  <c r="F45" i="2" s="1"/>
  <c r="E46" i="2"/>
  <c r="D46" i="2"/>
  <c r="C46" i="2"/>
  <c r="B46" i="2"/>
  <c r="B45" i="2" s="1"/>
  <c r="P45" i="2"/>
  <c r="N45" i="2"/>
  <c r="M45" i="2"/>
  <c r="L45" i="2"/>
  <c r="G45" i="2"/>
  <c r="D45" i="2"/>
  <c r="S44" i="2"/>
  <c r="N44" i="2"/>
  <c r="M44" i="2"/>
  <c r="L44" i="2"/>
  <c r="K44" i="2"/>
  <c r="I44" i="2"/>
  <c r="H44" i="2"/>
  <c r="G44" i="2"/>
  <c r="F44" i="2"/>
  <c r="E44" i="2"/>
  <c r="D44" i="2"/>
  <c r="C44" i="2"/>
  <c r="B44" i="2"/>
  <c r="J44" i="2" s="1"/>
  <c r="O44" i="2" s="1"/>
  <c r="N43" i="2"/>
  <c r="N41" i="2" s="1"/>
  <c r="M43" i="2"/>
  <c r="L43" i="2"/>
  <c r="L41" i="2" s="1"/>
  <c r="K43" i="2"/>
  <c r="I43" i="2"/>
  <c r="H43" i="2"/>
  <c r="G43" i="2"/>
  <c r="F43" i="2"/>
  <c r="E43" i="2"/>
  <c r="D43" i="2"/>
  <c r="D41" i="2" s="1"/>
  <c r="C43" i="2"/>
  <c r="B43" i="2"/>
  <c r="J43" i="2" s="1"/>
  <c r="O43" i="2" s="1"/>
  <c r="N42" i="2"/>
  <c r="M42" i="2"/>
  <c r="L42" i="2"/>
  <c r="K42" i="2"/>
  <c r="I42" i="2"/>
  <c r="H42" i="2"/>
  <c r="G42" i="2"/>
  <c r="F42" i="2"/>
  <c r="F41" i="2" s="1"/>
  <c r="E42" i="2"/>
  <c r="D42" i="2"/>
  <c r="C42" i="2"/>
  <c r="B42" i="2"/>
  <c r="B41" i="2" s="1"/>
  <c r="P41" i="2"/>
  <c r="M41" i="2"/>
  <c r="K41" i="2"/>
  <c r="I41" i="2"/>
  <c r="G41" i="2"/>
  <c r="E41" i="2"/>
  <c r="C41" i="2"/>
  <c r="N40" i="2"/>
  <c r="M40" i="2"/>
  <c r="L40" i="2"/>
  <c r="K40" i="2"/>
  <c r="I40" i="2"/>
  <c r="H40" i="2"/>
  <c r="G40" i="2"/>
  <c r="F40" i="2"/>
  <c r="E40" i="2"/>
  <c r="D40" i="2"/>
  <c r="C40" i="2"/>
  <c r="B40" i="2"/>
  <c r="J40" i="2" s="1"/>
  <c r="O40" i="2" s="1"/>
  <c r="N39" i="2"/>
  <c r="M39" i="2"/>
  <c r="L39" i="2"/>
  <c r="K39" i="2"/>
  <c r="I39" i="2"/>
  <c r="H39" i="2"/>
  <c r="G39" i="2"/>
  <c r="F39" i="2"/>
  <c r="E39" i="2"/>
  <c r="D39" i="2"/>
  <c r="C39" i="2"/>
  <c r="B39" i="2"/>
  <c r="N38" i="2"/>
  <c r="M38" i="2"/>
  <c r="L38" i="2"/>
  <c r="K38" i="2"/>
  <c r="I38" i="2"/>
  <c r="H38" i="2"/>
  <c r="G38" i="2"/>
  <c r="F38" i="2"/>
  <c r="E38" i="2"/>
  <c r="D38" i="2"/>
  <c r="C38" i="2"/>
  <c r="B38" i="2"/>
  <c r="S37" i="2"/>
  <c r="N37" i="2"/>
  <c r="N28" i="2" s="1"/>
  <c r="N22" i="2" s="1"/>
  <c r="M37" i="2"/>
  <c r="L37" i="2"/>
  <c r="K37" i="2"/>
  <c r="I37" i="2"/>
  <c r="H37" i="2"/>
  <c r="G37" i="2"/>
  <c r="F37" i="2"/>
  <c r="F28" i="2" s="1"/>
  <c r="F22" i="2" s="1"/>
  <c r="E37" i="2"/>
  <c r="D37" i="2"/>
  <c r="C37" i="2"/>
  <c r="B37" i="2"/>
  <c r="B28" i="2" s="1"/>
  <c r="N36" i="2"/>
  <c r="M36" i="2"/>
  <c r="L36" i="2"/>
  <c r="K36" i="2"/>
  <c r="I36" i="2"/>
  <c r="H36" i="2"/>
  <c r="G36" i="2"/>
  <c r="F36" i="2"/>
  <c r="E36" i="2"/>
  <c r="D36" i="2"/>
  <c r="C36" i="2"/>
  <c r="B36" i="2"/>
  <c r="J36" i="2" s="1"/>
  <c r="O36" i="2" s="1"/>
  <c r="S35" i="2"/>
  <c r="N35" i="2"/>
  <c r="M35" i="2"/>
  <c r="L35" i="2"/>
  <c r="K35" i="2"/>
  <c r="I35" i="2"/>
  <c r="H35" i="2"/>
  <c r="G35" i="2"/>
  <c r="F35" i="2"/>
  <c r="E35" i="2"/>
  <c r="D35" i="2"/>
  <c r="C35" i="2"/>
  <c r="B35" i="2"/>
  <c r="N34" i="2"/>
  <c r="M34" i="2"/>
  <c r="L34" i="2"/>
  <c r="K34" i="2"/>
  <c r="I34" i="2"/>
  <c r="H34" i="2"/>
  <c r="G34" i="2"/>
  <c r="F34" i="2"/>
  <c r="E34" i="2"/>
  <c r="D34" i="2"/>
  <c r="C34" i="2"/>
  <c r="B34" i="2"/>
  <c r="J34" i="2" s="1"/>
  <c r="O34" i="2" s="1"/>
  <c r="N33" i="2"/>
  <c r="M33" i="2"/>
  <c r="L33" i="2"/>
  <c r="K33" i="2"/>
  <c r="I33" i="2"/>
  <c r="H33" i="2"/>
  <c r="G33" i="2"/>
  <c r="F33" i="2"/>
  <c r="E33" i="2"/>
  <c r="D33" i="2"/>
  <c r="C33" i="2"/>
  <c r="B33" i="2"/>
  <c r="N32" i="2"/>
  <c r="M32" i="2"/>
  <c r="L32" i="2"/>
  <c r="K32" i="2"/>
  <c r="I32" i="2"/>
  <c r="H32" i="2"/>
  <c r="G32" i="2"/>
  <c r="F32" i="2"/>
  <c r="E32" i="2"/>
  <c r="D32" i="2"/>
  <c r="C32" i="2"/>
  <c r="B32" i="2"/>
  <c r="N31" i="2"/>
  <c r="M31" i="2"/>
  <c r="L31" i="2"/>
  <c r="K31" i="2"/>
  <c r="I31" i="2"/>
  <c r="H31" i="2"/>
  <c r="G31" i="2"/>
  <c r="F31" i="2"/>
  <c r="E31" i="2"/>
  <c r="D31" i="2"/>
  <c r="C31" i="2"/>
  <c r="B31" i="2"/>
  <c r="N30" i="2"/>
  <c r="M30" i="2"/>
  <c r="L30" i="2"/>
  <c r="K30" i="2"/>
  <c r="I30" i="2"/>
  <c r="H30" i="2"/>
  <c r="G30" i="2"/>
  <c r="F30" i="2"/>
  <c r="E30" i="2"/>
  <c r="D30" i="2"/>
  <c r="C30" i="2"/>
  <c r="B30" i="2"/>
  <c r="J30" i="2" s="1"/>
  <c r="O30" i="2" s="1"/>
  <c r="N29" i="2"/>
  <c r="M29" i="2"/>
  <c r="L29" i="2"/>
  <c r="K29" i="2"/>
  <c r="I29" i="2"/>
  <c r="H29" i="2"/>
  <c r="G29" i="2"/>
  <c r="G28" i="2" s="1"/>
  <c r="F29" i="2"/>
  <c r="E29" i="2"/>
  <c r="D29" i="2"/>
  <c r="C29" i="2"/>
  <c r="C28" i="2" s="1"/>
  <c r="B29" i="2"/>
  <c r="P28" i="2"/>
  <c r="L28" i="2"/>
  <c r="H28" i="2"/>
  <c r="D28" i="2"/>
  <c r="N27" i="2"/>
  <c r="M27" i="2"/>
  <c r="M26" i="2" s="1"/>
  <c r="L27" i="2"/>
  <c r="K27" i="2"/>
  <c r="K26" i="2" s="1"/>
  <c r="I27" i="2"/>
  <c r="I26" i="2" s="1"/>
  <c r="H27" i="2"/>
  <c r="G27" i="2"/>
  <c r="G26" i="2" s="1"/>
  <c r="F27" i="2"/>
  <c r="E27" i="2"/>
  <c r="E26" i="2" s="1"/>
  <c r="D27" i="2"/>
  <c r="C27" i="2"/>
  <c r="C26" i="2" s="1"/>
  <c r="B27" i="2"/>
  <c r="P26" i="2"/>
  <c r="N26" i="2"/>
  <c r="L26" i="2"/>
  <c r="H26" i="2"/>
  <c r="F26" i="2"/>
  <c r="D26" i="2"/>
  <c r="B26" i="2"/>
  <c r="N25" i="2"/>
  <c r="M25" i="2"/>
  <c r="L25" i="2"/>
  <c r="K25" i="2"/>
  <c r="I25" i="2"/>
  <c r="H25" i="2"/>
  <c r="G25" i="2"/>
  <c r="F25" i="2"/>
  <c r="E25" i="2"/>
  <c r="D25" i="2"/>
  <c r="C25" i="2"/>
  <c r="B25" i="2"/>
  <c r="B23" i="2" s="1"/>
  <c r="S24" i="2"/>
  <c r="S27" i="2" s="1"/>
  <c r="S46" i="2" s="1"/>
  <c r="N24" i="2"/>
  <c r="M24" i="2"/>
  <c r="M23" i="2" s="1"/>
  <c r="L24" i="2"/>
  <c r="K24" i="2"/>
  <c r="K23" i="2" s="1"/>
  <c r="I24" i="2"/>
  <c r="I23" i="2" s="1"/>
  <c r="H24" i="2"/>
  <c r="G24" i="2"/>
  <c r="G23" i="2" s="1"/>
  <c r="G22" i="2" s="1"/>
  <c r="F24" i="2"/>
  <c r="E24" i="2"/>
  <c r="E23" i="2" s="1"/>
  <c r="D24" i="2"/>
  <c r="C24" i="2"/>
  <c r="C23" i="2" s="1"/>
  <c r="B24" i="2"/>
  <c r="P23" i="2"/>
  <c r="N23" i="2"/>
  <c r="L23" i="2"/>
  <c r="L22" i="2" s="1"/>
  <c r="H23" i="2"/>
  <c r="F23" i="2"/>
  <c r="D23" i="2"/>
  <c r="D22" i="2" s="1"/>
  <c r="S22" i="2"/>
  <c r="P22" i="2"/>
  <c r="N20" i="2"/>
  <c r="M20" i="2"/>
  <c r="L20" i="2"/>
  <c r="K20" i="2"/>
  <c r="I20" i="2"/>
  <c r="H20" i="2"/>
  <c r="G20" i="2"/>
  <c r="F20" i="2"/>
  <c r="E20" i="2"/>
  <c r="D20" i="2"/>
  <c r="C20" i="2"/>
  <c r="B20" i="2"/>
  <c r="J20" i="2" s="1"/>
  <c r="O20" i="2" s="1"/>
  <c r="N19" i="2"/>
  <c r="N18" i="2" s="1"/>
  <c r="M19" i="2"/>
  <c r="L19" i="2"/>
  <c r="L18" i="2" s="1"/>
  <c r="K19" i="2"/>
  <c r="I19" i="2"/>
  <c r="H19" i="2"/>
  <c r="H18" i="2" s="1"/>
  <c r="G19" i="2"/>
  <c r="F19" i="2"/>
  <c r="F18" i="2" s="1"/>
  <c r="E19" i="2"/>
  <c r="D19" i="2"/>
  <c r="D18" i="2" s="1"/>
  <c r="C19" i="2"/>
  <c r="B19" i="2"/>
  <c r="B18" i="2" s="1"/>
  <c r="P18" i="2"/>
  <c r="M18" i="2"/>
  <c r="K18" i="2"/>
  <c r="I18" i="2"/>
  <c r="G18" i="2"/>
  <c r="E18" i="2"/>
  <c r="C18" i="2"/>
  <c r="N17" i="2"/>
  <c r="M17" i="2"/>
  <c r="L17" i="2"/>
  <c r="K17" i="2"/>
  <c r="I17" i="2"/>
  <c r="H17" i="2"/>
  <c r="G17" i="2"/>
  <c r="F17" i="2"/>
  <c r="E17" i="2"/>
  <c r="D17" i="2"/>
  <c r="C17" i="2"/>
  <c r="B17" i="2"/>
  <c r="N16" i="2"/>
  <c r="M16" i="2"/>
  <c r="L16" i="2"/>
  <c r="K16" i="2"/>
  <c r="I16" i="2"/>
  <c r="H16" i="2"/>
  <c r="G16" i="2"/>
  <c r="F16" i="2"/>
  <c r="E16" i="2"/>
  <c r="D16" i="2"/>
  <c r="C16" i="2"/>
  <c r="B16" i="2"/>
  <c r="J16" i="2" s="1"/>
  <c r="O16" i="2" s="1"/>
  <c r="N15" i="2"/>
  <c r="M15" i="2"/>
  <c r="M14" i="2" s="1"/>
  <c r="M13" i="2" s="1"/>
  <c r="L15" i="2"/>
  <c r="L14" i="2" s="1"/>
  <c r="L13" i="2" s="1"/>
  <c r="K15" i="2"/>
  <c r="I15" i="2"/>
  <c r="I14" i="2" s="1"/>
  <c r="I13" i="2" s="1"/>
  <c r="H15" i="2"/>
  <c r="H14" i="2" s="1"/>
  <c r="H13" i="2" s="1"/>
  <c r="G15" i="2"/>
  <c r="G14" i="2" s="1"/>
  <c r="G13" i="2" s="1"/>
  <c r="G97" i="2" s="1"/>
  <c r="G121" i="2" s="1"/>
  <c r="F15" i="2"/>
  <c r="E15" i="2"/>
  <c r="E14" i="2" s="1"/>
  <c r="E13" i="2" s="1"/>
  <c r="D15" i="2"/>
  <c r="D14" i="2" s="1"/>
  <c r="D13" i="2" s="1"/>
  <c r="D97" i="2" s="1"/>
  <c r="D121" i="2" s="1"/>
  <c r="C15" i="2"/>
  <c r="C14" i="2" s="1"/>
  <c r="C13" i="2" s="1"/>
  <c r="B15" i="2"/>
  <c r="P14" i="2"/>
  <c r="P13" i="2" s="1"/>
  <c r="P97" i="2" s="1"/>
  <c r="P121" i="2" s="1"/>
  <c r="N14" i="2"/>
  <c r="N13" i="2" s="1"/>
  <c r="K14" i="2"/>
  <c r="K13" i="2" s="1"/>
  <c r="F14" i="2"/>
  <c r="F13" i="2" s="1"/>
  <c r="F97" i="2" s="1"/>
  <c r="F121" i="2" s="1"/>
  <c r="B14" i="2"/>
  <c r="B13" i="2" s="1"/>
  <c r="L97" i="2" l="1"/>
  <c r="L121" i="2" s="1"/>
  <c r="N97" i="2"/>
  <c r="N121" i="2" s="1"/>
  <c r="C22" i="2"/>
  <c r="C97" i="2" s="1"/>
  <c r="M28" i="2"/>
  <c r="M22" i="2" s="1"/>
  <c r="M97" i="2" s="1"/>
  <c r="M121" i="2" s="1"/>
  <c r="J31" i="2"/>
  <c r="O31" i="2" s="1"/>
  <c r="J35" i="2"/>
  <c r="O35" i="2" s="1"/>
  <c r="J42" i="2"/>
  <c r="J50" i="2"/>
  <c r="O50" i="2" s="1"/>
  <c r="J54" i="2"/>
  <c r="O54" i="2" s="1"/>
  <c r="J58" i="2"/>
  <c r="O58" i="2" s="1"/>
  <c r="J64" i="2"/>
  <c r="O64" i="2" s="1"/>
  <c r="J65" i="2"/>
  <c r="O65" i="2" s="1"/>
  <c r="M83" i="2"/>
  <c r="J88" i="2"/>
  <c r="O88" i="2" s="1"/>
  <c r="J96" i="2"/>
  <c r="O96" i="2" s="1"/>
  <c r="J119" i="2"/>
  <c r="O119" i="2" s="1"/>
  <c r="J19" i="2"/>
  <c r="J46" i="2"/>
  <c r="O73" i="2"/>
  <c r="O72" i="2" s="1"/>
  <c r="J72" i="2"/>
  <c r="J25" i="2"/>
  <c r="O25" i="2" s="1"/>
  <c r="J17" i="2"/>
  <c r="O17" i="2" s="1"/>
  <c r="J27" i="2"/>
  <c r="E28" i="2"/>
  <c r="I28" i="2"/>
  <c r="I22" i="2" s="1"/>
  <c r="I97" i="2" s="1"/>
  <c r="I121" i="2" s="1"/>
  <c r="J32" i="2"/>
  <c r="O32" i="2" s="1"/>
  <c r="J38" i="2"/>
  <c r="O38" i="2" s="1"/>
  <c r="J47" i="2"/>
  <c r="O47" i="2" s="1"/>
  <c r="J51" i="2"/>
  <c r="O51" i="2" s="1"/>
  <c r="J55" i="2"/>
  <c r="O55" i="2" s="1"/>
  <c r="J75" i="2"/>
  <c r="J76" i="2"/>
  <c r="O76" i="2" s="1"/>
  <c r="E83" i="2"/>
  <c r="I83" i="2"/>
  <c r="J90" i="2"/>
  <c r="O90" i="2" s="1"/>
  <c r="J37" i="2"/>
  <c r="O37" i="2" s="1"/>
  <c r="E22" i="2"/>
  <c r="E97" i="2" s="1"/>
  <c r="E121" i="2" s="1"/>
  <c r="J15" i="2"/>
  <c r="J24" i="2"/>
  <c r="K22" i="2"/>
  <c r="K121" i="2" s="1"/>
  <c r="J29" i="2"/>
  <c r="K28" i="2"/>
  <c r="J33" i="2"/>
  <c r="O33" i="2" s="1"/>
  <c r="J39" i="2"/>
  <c r="O39" i="2" s="1"/>
  <c r="H41" i="2"/>
  <c r="H22" i="2" s="1"/>
  <c r="H97" i="2" s="1"/>
  <c r="H121" i="2" s="1"/>
  <c r="J48" i="2"/>
  <c r="O48" i="2" s="1"/>
  <c r="J52" i="2"/>
  <c r="O52" i="2" s="1"/>
  <c r="J56" i="2"/>
  <c r="O56" i="2" s="1"/>
  <c r="J60" i="2"/>
  <c r="O60" i="2" s="1"/>
  <c r="J61" i="2"/>
  <c r="O61" i="2" s="1"/>
  <c r="J68" i="2"/>
  <c r="O68" i="2" s="1"/>
  <c r="J69" i="2"/>
  <c r="O69" i="2" s="1"/>
  <c r="J71" i="2"/>
  <c r="J77" i="2"/>
  <c r="O77" i="2" s="1"/>
  <c r="J80" i="2"/>
  <c r="J84" i="2"/>
  <c r="J85" i="2"/>
  <c r="O85" i="2" s="1"/>
  <c r="K83" i="2"/>
  <c r="J92" i="2"/>
  <c r="O92" i="2" s="1"/>
  <c r="J93" i="2"/>
  <c r="O93" i="2" s="1"/>
  <c r="B72" i="2"/>
  <c r="B22" i="2" s="1"/>
  <c r="B97" i="2" s="1"/>
  <c r="B121" i="2" s="1"/>
  <c r="B83" i="2"/>
  <c r="B113" i="2" l="1"/>
  <c r="B115" i="2" s="1"/>
  <c r="C121" i="2"/>
  <c r="O29" i="2"/>
  <c r="O28" i="2" s="1"/>
  <c r="J28" i="2"/>
  <c r="O84" i="2"/>
  <c r="O83" i="2" s="1"/>
  <c r="J83" i="2"/>
  <c r="O19" i="2"/>
  <c r="O18" i="2" s="1"/>
  <c r="J18" i="2"/>
  <c r="O80" i="2"/>
  <c r="O78" i="2" s="1"/>
  <c r="J78" i="2"/>
  <c r="O24" i="2"/>
  <c r="O23" i="2" s="1"/>
  <c r="J23" i="2"/>
  <c r="O75" i="2"/>
  <c r="O74" i="2" s="1"/>
  <c r="J74" i="2"/>
  <c r="O27" i="2"/>
  <c r="O26" i="2" s="1"/>
  <c r="J26" i="2"/>
  <c r="O71" i="2"/>
  <c r="O70" i="2" s="1"/>
  <c r="J70" i="2"/>
  <c r="O46" i="2"/>
  <c r="O45" i="2" s="1"/>
  <c r="J45" i="2"/>
  <c r="O15" i="2"/>
  <c r="O14" i="2" s="1"/>
  <c r="J14" i="2"/>
  <c r="O42" i="2"/>
  <c r="O41" i="2" s="1"/>
  <c r="J41" i="2"/>
  <c r="J22" i="2" l="1"/>
  <c r="O22" i="2"/>
  <c r="J13" i="2"/>
  <c r="J97" i="2" s="1"/>
  <c r="J121" i="2" s="1"/>
  <c r="O13" i="2"/>
  <c r="O121" i="2" s="1"/>
</calcChain>
</file>

<file path=xl/sharedStrings.xml><?xml version="1.0" encoding="utf-8"?>
<sst xmlns="http://schemas.openxmlformats.org/spreadsheetml/2006/main" count="158" uniqueCount="129">
  <si>
    <t>Prefeitura Municipal de Porto Velho - RO - Poder Executivo</t>
  </si>
  <si>
    <t>Unidade Gestora: EXECUTIVO</t>
  </si>
  <si>
    <t>RELATÓRIO DE GESTÃO FISCAL</t>
  </si>
  <si>
    <t>DEMONSTRATIVO DA DISPONIBLIDADE DE CAIXA E DOS RESTOS A PAGAR</t>
  </si>
  <si>
    <t>ORÇAMENTOS FISCAL E DA SEGURIDADE SOCIAL</t>
  </si>
  <si>
    <t>Janeiro a Dezembro 2021</t>
  </si>
  <si>
    <t>RGF – ANEXO 5 (LRF, art. 55, Inciso III, alínea "a")</t>
  </si>
  <si>
    <t>R$ 1,00</t>
  </si>
  <si>
    <t>IDENTIFICAÇÃO DOS RECURSOS</t>
  </si>
  <si>
    <t xml:space="preserve">
DISPONIBILIDADE
DE CAIXA BRUTA</t>
  </si>
  <si>
    <t>OBRIGAÇÕES FINANCEIRAS</t>
  </si>
  <si>
    <t xml:space="preserve">
INSUFICIÊNCIA
FINANCEIRA
VERIFICADA NO
CONSÓRCIO
PÚBLICO</t>
  </si>
  <si>
    <r>
      <t>DISPONIBILIDADE DE CAIXA LÍQUIDA (ANTES DA INSCRIÇÃO EM RESTOS A PAGAR NÃO PROCESSADOS DO EXERCÍCIO)</t>
    </r>
    <r>
      <rPr>
        <b/>
        <vertAlign val="superscript"/>
        <sz val="6"/>
        <color indexed="8"/>
        <rFont val="Arial"/>
        <family val="2"/>
      </rPr>
      <t>1</t>
    </r>
  </si>
  <si>
    <t>RESTOS A PAGAR EMPENHADOS E NÃO LIQUIDADOS DO EXERCÍCIO</t>
  </si>
  <si>
    <t>EMPENHOS NÃO LIQUIDADOS CANCELADOS (NÃO INSCRITOS POR INSUFICIÊNCIA FINANCEIRA)</t>
  </si>
  <si>
    <r>
      <t>DISPONIBILIDADE DE CAIXA LÍQUIDA (APÓS A INSCRIÇÃO EM RESTOS A PAGAR NÃO PROCESSADOS DO EXERCÍCIO)</t>
    </r>
    <r>
      <rPr>
        <b/>
        <vertAlign val="superscript"/>
        <sz val="6"/>
        <color indexed="8"/>
        <rFont val="Arial"/>
        <family val="2"/>
      </rPr>
      <t>1</t>
    </r>
  </si>
  <si>
    <t>Restos a Pagar Liquidados e Não Pagos</t>
  </si>
  <si>
    <t>Restos a Pagar Empenhados e Não Liquidados de Exercícios Anteriores</t>
  </si>
  <si>
    <t xml:space="preserve">
Demais Obrigações Financeiras</t>
  </si>
  <si>
    <t xml:space="preserve">
De Exercícios 
Anteriores</t>
  </si>
  <si>
    <t xml:space="preserve">
Do Exercício</t>
  </si>
  <si>
    <t>(a)</t>
  </si>
  <si>
    <t>(b)</t>
  </si>
  <si>
    <t>(c)</t>
  </si>
  <si>
    <t>(d)</t>
  </si>
  <si>
    <t>(e)</t>
  </si>
  <si>
    <t>(f)</t>
  </si>
  <si>
    <t>(g) = (a – (b + c + d + e) - f)</t>
  </si>
  <si>
    <t>(h)</t>
  </si>
  <si>
    <t>(i) = (g - h)</t>
  </si>
  <si>
    <t>TOTAL DOS RECURSOS NÃO VINCULADOS (I)</t>
  </si>
  <si>
    <t>Demais Obrigações Financeiras</t>
  </si>
  <si>
    <t>Recursos Ordinários</t>
  </si>
  <si>
    <t>2.1.1 - Obrig. trabalh., previd. e assist</t>
  </si>
  <si>
    <t>10.00.00 - Recursos do Tesouro - Recursos Ordinários</t>
  </si>
  <si>
    <t>2.1.2 - Empr. e financ. Curto prazo</t>
  </si>
  <si>
    <t>10.00.28 - Rec. Tesouro - Rec. Ordin. - Alienações de Bens destinados a Outros Programas</t>
  </si>
  <si>
    <t>2.1.3 - Fornec. e contas a pg curto p</t>
  </si>
  <si>
    <t>10.00.99 - Recursos do Tesouro - Recursos Ordinários - Outras Destinações de Recursos</t>
  </si>
  <si>
    <t>2.1.4 Obrigações Fiscais a Curto Prazo</t>
  </si>
  <si>
    <t>Outros Recursos não Vinculados</t>
  </si>
  <si>
    <t>2.1.8 - Demais obrig. curto prazo</t>
  </si>
  <si>
    <t>10.23.00 - Cota-parte da Compens. Financ. dos Recursos Hídricos</t>
  </si>
  <si>
    <t>10.25.00 - Recursos do Tesouro - Royalties - Lei 12.858/2013</t>
  </si>
  <si>
    <t>Nível 2.1 (Passivo Circulante) - Plano de Contas</t>
  </si>
  <si>
    <t>TOTAL DOS RECURSOS VINCULADOS (II)</t>
  </si>
  <si>
    <t>DIFERENÇA (Não pode haver)</t>
  </si>
  <si>
    <t>Receitas de Impostos e de Transferência de Impostos - Educação</t>
  </si>
  <si>
    <t>( - ) Restos Processados</t>
  </si>
  <si>
    <t>10.01.00 - Recursos do Tesouro - Rec. de Impostos e de Transf. de Imp. - Educação</t>
  </si>
  <si>
    <t xml:space="preserve">( - ) 2.1.1.1.1.04 - Precatórios de Pessoal - Regime Especial </t>
  </si>
  <si>
    <t>Transferências do FUNDEB</t>
  </si>
  <si>
    <t xml:space="preserve">( - ) 2.1.3.1.1.05 - Precatórios de Fornecedores Nacionais - Regime Especial </t>
  </si>
  <si>
    <t>10.11.00 - Recursos do Tesouro - Transferência do FUNDEB</t>
  </si>
  <si>
    <t>Total das Demais Obrigações Financeiras</t>
  </si>
  <si>
    <t>Outros Recursos Destinados à Educação</t>
  </si>
  <si>
    <t>10.08.31 - Recursos do Tesouro - FNDE - Transferência do Salário Educação</t>
  </si>
  <si>
    <t>Demais Obrigações Financeiras - Câmara</t>
  </si>
  <si>
    <t>10.08.32 - Recursos do Tesouro - FNDE - Transferências PDDE</t>
  </si>
  <si>
    <t>10.08.33 - Recursos do Tesouro - FNDE - Transferências PNAE</t>
  </si>
  <si>
    <t>10.08.34 - Recursos do Tesouro - FNDE - Transferências PNATE</t>
  </si>
  <si>
    <t>10.08.35 - Recursos do Tesouro - FNDE - Outras Transferências</t>
  </si>
  <si>
    <t>10.08.54 - Recursos do Tesouro - FNDE - Projovem Adolescente</t>
  </si>
  <si>
    <t>10.08.67 - Recursos do Tesouro - FNDE - Educação de Jovens e Adultos</t>
  </si>
  <si>
    <t>TOTAL</t>
  </si>
  <si>
    <t>10.25.36 - Recursos do Tesouro - Royalties - Lei 12.858/2013 - Transf. Conv. União</t>
  </si>
  <si>
    <t>20.12.00 - Recursos de Outras Fontes - Transf. de Convênios - Educação</t>
  </si>
  <si>
    <t>20.12.37 - Recursos de Outras Fontes - Transf. de Convênios - Educação - Transf. Estado</t>
  </si>
  <si>
    <t>20.14.00 - Rec. de Outras Fontes - Transf. Convênios - Outros</t>
  </si>
  <si>
    <t>Receitas de Impostos e de Transferência de Impostos - Saúde</t>
  </si>
  <si>
    <t>10.02.00 - Rec. do Tesouro - Receitas de Impostos e de Transf. de Impostos - Saúde</t>
  </si>
  <si>
    <t>10.02.61 - Rec. do Tesouro - Rec. de Imp. e de Transf. de Impostos - Saúde - Aplic. Ativ. Adm.</t>
  </si>
  <si>
    <t>Outros Recursos Destinados à Saúde</t>
  </si>
  <si>
    <t>10.22.00 - Recursos Destinados ao Enfrentamento da Calamidade Pública</t>
  </si>
  <si>
    <t>Total das Demais Obrigações Financeiras - EXECUTIVO</t>
  </si>
  <si>
    <t>10.23.99 - Cota-parte da Compens. Financ. dos Rec. Hídricos - Outras Destinações de Rec.</t>
  </si>
  <si>
    <t>10.27.00 - Recursos do Tesouro - Transf. De Recursos do SUS - Custeio</t>
  </si>
  <si>
    <t>10.27.12 - Recursos do Tesouro - Transf. De Recursos do SUS - Custeio - Farmácia Básica</t>
  </si>
  <si>
    <t>10.27.13 - Recursos do Tesouro - Transf. De Rec. do SUS - Custeio - Carências Nutricionais</t>
  </si>
  <si>
    <t>10.27.17 - Rec. do Tes. - Transf. De Rec. do SUS - Custeio - Doenças Sec. Transm. - DST/AIDS</t>
  </si>
  <si>
    <t>10.27.36 - Rec. do Tesouro - Transf. de Rec. do SUS - Custeio - Transf. Convênios União</t>
  </si>
  <si>
    <t>10.27.47 - Rec. Tesouro - Transf. Rec. SUS - Custeio - Rec. Ações e Serv. Saúde - Apl. Direta</t>
  </si>
  <si>
    <t>10.27.53 - Recursos do Tesouro - Transf. De Recursos do SUS - Custeio - Gestão SUS</t>
  </si>
  <si>
    <t>10.27.61 - Recursos do Tesouro - Transf. De Recursos do SUS - Custeio - Aplic. Ativ. Adm.</t>
  </si>
  <si>
    <t>10.27.70 - Recursos do Tesouro - Transf. De Recursos do SUS - Custeio - Saúde Indígena</t>
  </si>
  <si>
    <t>10.27.89 - Rec. Tesouro - Transf. Rec. SUS - Custeio - Invest. na Rede de Serv. de Saúde</t>
  </si>
  <si>
    <t>10.27.99 - Rec. Tesouro - Transf. Rec. SUS - Custeio - Outras Destinações de Recursos</t>
  </si>
  <si>
    <t>10.28.00 - Recursos do Tesouro - Transf. De Recursos do SUS - Investimentos</t>
  </si>
  <si>
    <t>10.28.07 - Rec. do Tesouro - Transf. Rec. SUS - Investimentos - Piso de Atenção Básica</t>
  </si>
  <si>
    <t>10.28.14 - Rec. do Tesouro - Transf. Rec. SUS - Investimentos - Vigilância Sanitária</t>
  </si>
  <si>
    <t>10.28.53 - Rec. do Tesouro - Transf. Rec. SUS - Investimentos - Gestão do SUS</t>
  </si>
  <si>
    <t>10.28.89 - Rec. do Tesouro - Transf. Rec. SUS - Investimentos - Invest. Rede Serv. de Saúde</t>
  </si>
  <si>
    <t>10.28.99 - Rec. do Tesouro - Transf. Rec. SUS - Investimentos - Outras Dest. de Recursos</t>
  </si>
  <si>
    <t>20.13.00 - Recursos de Outras Fontes - Transferências de Convênios - Saúde</t>
  </si>
  <si>
    <t>20.13.21 - Rec. Outras Fontes - Transf. Convênios - Saúde - Oper. Créd. Int. Prog. Saúde</t>
  </si>
  <si>
    <t>20.13.44 - Rec. Outras Fontes - Transf. Convênios - Saúde - Contrapartida Conv. Estaduais</t>
  </si>
  <si>
    <t>20.13.89 - Rec. Outras Fontes - Transf. Convênios - Saúde - Invest. na Rede de Serv. de Saúde</t>
  </si>
  <si>
    <t>Recursos Destinados à Assistência Social</t>
  </si>
  <si>
    <t>10.15.57 - Recursos do Tesouro - FNAS - Outras Transferências do FNAS</t>
  </si>
  <si>
    <t>Recursos destinados ao RPPS - Plano Previdenciário</t>
  </si>
  <si>
    <t>10.03.101 - Rec. Tesouro - Cont. para o RPPS - Benefícios Previdenciários - Plano Previdenciário</t>
  </si>
  <si>
    <t>Recursos destinados ao RPPS - Plano Financeiro</t>
  </si>
  <si>
    <t>10.03.00 - Rec. Do Tesouro - Contribuição para o Regimento Pr. Prev. Social - RPPS</t>
  </si>
  <si>
    <t>10.03.63 - Rec. Tesouro - Cont. para o RPPS - Aplic. do RPPS em Ativ. Previdenciárias</t>
  </si>
  <si>
    <t>10.03.102 - Rec. Tesouro - Cont. para o RPPS - Benefícios Previdenciários - Plano Financeiro</t>
  </si>
  <si>
    <t>Recursos de Operações de Crédito (exceto destinados à Educação e à Saúde)</t>
  </si>
  <si>
    <t>10.70.00 - Operações de Crédito</t>
  </si>
  <si>
    <t>10.90.22 - Recursos do Tesouro - Operações de Créditos Internas - Outros Programas</t>
  </si>
  <si>
    <t>Recursos de Alienação de Bens/Ativos</t>
  </si>
  <si>
    <t>Sem Movimento</t>
  </si>
  <si>
    <t>Outras Destinações Vinculadas de Recursos</t>
  </si>
  <si>
    <t>10.05.61 - Rec. Do Tesouro - Ações e Serv. de Saúde - Aplic. em Atividades Administrativas</t>
  </si>
  <si>
    <t>10.09.00  - Recursos do Tesouro - Contr. de Interv. Dom. Econ. - CIDE</t>
  </si>
  <si>
    <t>10.10.00 - Recursos do Tesouro - Contr. Custeio Ilum. Pública - COSIP</t>
  </si>
  <si>
    <t>10.17.00 - Recursos do Tesouro - Recursos Destinados a Fundos</t>
  </si>
  <si>
    <t>10.17.60 - Rec. do Tesouro - Rec. Destin. a Fundos - Fundo de Infra-estrutura Habitacional</t>
  </si>
  <si>
    <t>10.17.72 - Rec. do Tesouro - Rec. Destin. a Fundos - Rec. Destinados ao Meio Ambiente</t>
  </si>
  <si>
    <t>10.17.73 - Rec. do Tesouro - Rec. Destin. a Fundos - Rec. Dest. a Criança e ao Adolescente</t>
  </si>
  <si>
    <t>10.26.71 - Rec. de Multas de Transito - Art. 320 Lei 9.503/1997 - Rec. Destinados ao Trânsito</t>
  </si>
  <si>
    <t>20.14.36 - Rec. de Outras Fontes - Transf. Convênios - Outros - Transf. União</t>
  </si>
  <si>
    <t>20.14.37 - Rec. de Outras Fontes - Transf. Convênios - Outros - Transf. Estado</t>
  </si>
  <si>
    <t>TOTAL (III) = (I + II)</t>
  </si>
  <si>
    <t>FONTE: Sistema de Contabilidade Pública - CPCetil/Sistema de Tesouraria - STCetil - Departamento de Contabilidade/SEMFAZ</t>
  </si>
  <si>
    <t>NOTA:</t>
  </si>
  <si>
    <t>1 -  Essas colunas poderão apresentar valor negativo, indicando, nesse caso, insuficiência de caixa após o registro das obrigações financeiras.</t>
  </si>
  <si>
    <t>( - ) Precatórios - se houver</t>
  </si>
  <si>
    <t>PARA CONFERÊNCIA</t>
  </si>
  <si>
    <t>DIFERENÇA (NÃO PODE HAVER)</t>
  </si>
  <si>
    <t>2 - Foram excluídos da coluna "Demais Obrigações Financeiras" os valores dos Precatórios de Pessoal - Regime Especial no valor de R$ 576.297,16 e dos Precatórios de Fornecedores Nacionais - Regime Especial no valor de R$ 90.084.798,34, tendo em vista que os pagamentos desses precatórios serão efetivados com valores depositados na conta de precatórios, que atualmente é mantida pelo Tribunal de Justiça do Estado de Rondônia - TJ/RO, sendo que o saldo desta conta está registrado no nível de "Depósitos Restituíveis e Valores Vinculados". Os valores que compõem a coluna "DISPONIBILIDADE DE CAIXA BRUTA",  são das contas componentes do "Caixa e Equivalente de Caixa".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</si>
</sst>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.25"/>
      <color indexed="8"/>
      <name val="Arial"/>
      <family val="2"/>
    </font>
    <font>
      <sz val="7"/>
      <color indexed="8"/>
      <name val="Arial"/>
      <family val="2"/>
    </font>
    <font>
      <b/>
      <sz val="8.25"/>
      <color indexed="8"/>
      <name val="Arial"/>
      <family val="2"/>
    </font>
    <font>
      <b/>
      <sz val="6"/>
      <color indexed="8"/>
      <name val="Arial"/>
      <family val="2"/>
    </font>
    <font>
      <b/>
      <vertAlign val="superscript"/>
      <sz val="6"/>
      <color indexed="8"/>
      <name val="Arial"/>
      <family val="2"/>
    </font>
    <font>
      <sz val="6"/>
      <name val="Arial"/>
      <family val="2"/>
    </font>
    <font>
      <sz val="6"/>
      <color indexed="8"/>
      <name val="Arial"/>
      <family val="2"/>
    </font>
    <font>
      <b/>
      <sz val="6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1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1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2"/>
    <xf numFmtId="0" fontId="4" fillId="0" borderId="0" xfId="2" applyFont="1" applyAlignment="1">
      <alignment horizontal="right" vertical="top" readingOrder="1"/>
    </xf>
    <xf numFmtId="0" fontId="3" fillId="0" borderId="0" xfId="2" applyFont="1" applyAlignment="1">
      <alignment horizontal="left" vertical="top" readingOrder="1"/>
    </xf>
    <xf numFmtId="0" fontId="5" fillId="0" borderId="0" xfId="2" applyFont="1" applyAlignment="1">
      <alignment horizontal="left" vertical="top" readingOrder="1"/>
    </xf>
    <xf numFmtId="0" fontId="2" fillId="0" borderId="1" xfId="2" applyBorder="1" applyAlignment="1">
      <alignment vertical="top"/>
    </xf>
    <xf numFmtId="0" fontId="4" fillId="0" borderId="0" xfId="2" applyFont="1" applyAlignment="1">
      <alignment vertical="top" wrapText="1" readingOrder="1"/>
    </xf>
    <xf numFmtId="0" fontId="6" fillId="2" borderId="3" xfId="2" applyFont="1" applyFill="1" applyBorder="1" applyAlignment="1">
      <alignment horizontal="center" vertical="center" wrapText="1" readingOrder="1"/>
    </xf>
    <xf numFmtId="0" fontId="6" fillId="2" borderId="4" xfId="2" applyFont="1" applyFill="1" applyBorder="1" applyAlignment="1">
      <alignment horizontal="center" vertical="center" wrapText="1" readingOrder="1"/>
    </xf>
    <xf numFmtId="0" fontId="6" fillId="0" borderId="2" xfId="2" applyFont="1" applyBorder="1" applyAlignment="1">
      <alignment horizontal="left" vertical="center" readingOrder="1"/>
    </xf>
    <xf numFmtId="43" fontId="6" fillId="0" borderId="2" xfId="3" applyFont="1" applyFill="1" applyBorder="1" applyAlignment="1" applyProtection="1">
      <alignment horizontal="right" vertical="center" readingOrder="1"/>
    </xf>
    <xf numFmtId="0" fontId="6" fillId="3" borderId="3" xfId="2" applyFont="1" applyFill="1" applyBorder="1" applyAlignment="1">
      <alignment horizontal="left" vertical="center" readingOrder="1"/>
    </xf>
    <xf numFmtId="43" fontId="6" fillId="3" borderId="3" xfId="3" applyFont="1" applyFill="1" applyBorder="1" applyAlignment="1" applyProtection="1">
      <alignment horizontal="right" vertical="center" readingOrder="1"/>
    </xf>
    <xf numFmtId="0" fontId="8" fillId="0" borderId="5" xfId="0" applyFont="1" applyBorder="1"/>
    <xf numFmtId="43" fontId="8" fillId="0" borderId="5" xfId="3" applyFont="1" applyFill="1" applyBorder="1"/>
    <xf numFmtId="0" fontId="9" fillId="0" borderId="6" xfId="2" applyFont="1" applyFill="1" applyBorder="1" applyAlignment="1">
      <alignment horizontal="left" vertical="center" readingOrder="1"/>
    </xf>
    <xf numFmtId="43" fontId="9" fillId="0" borderId="6" xfId="3" applyFont="1" applyFill="1" applyBorder="1" applyAlignment="1" applyProtection="1">
      <alignment horizontal="right" vertical="center" readingOrder="1"/>
    </xf>
    <xf numFmtId="0" fontId="6" fillId="3" borderId="6" xfId="2" applyFont="1" applyFill="1" applyBorder="1" applyAlignment="1">
      <alignment horizontal="left" vertical="center" readingOrder="1"/>
    </xf>
    <xf numFmtId="43" fontId="6" fillId="3" borderId="6" xfId="3" applyFont="1" applyFill="1" applyBorder="1" applyAlignment="1" applyProtection="1">
      <alignment horizontal="right" vertical="center" readingOrder="1"/>
    </xf>
    <xf numFmtId="0" fontId="9" fillId="0" borderId="9" xfId="2" applyFont="1" applyFill="1" applyBorder="1" applyAlignment="1">
      <alignment horizontal="left" vertical="center" readingOrder="1"/>
    </xf>
    <xf numFmtId="43" fontId="9" fillId="0" borderId="9" xfId="3" applyFont="1" applyFill="1" applyBorder="1" applyAlignment="1" applyProtection="1">
      <alignment horizontal="right" vertical="center" readingOrder="1"/>
    </xf>
    <xf numFmtId="0" fontId="10" fillId="0" borderId="5" xfId="0" applyFont="1" applyBorder="1"/>
    <xf numFmtId="43" fontId="10" fillId="0" borderId="5" xfId="3" applyFont="1" applyFill="1" applyBorder="1"/>
    <xf numFmtId="43" fontId="8" fillId="4" borderId="5" xfId="3" applyFont="1" applyFill="1" applyBorder="1"/>
    <xf numFmtId="0" fontId="11" fillId="0" borderId="0" xfId="2" applyFont="1"/>
    <xf numFmtId="43" fontId="2" fillId="0" borderId="0" xfId="2" applyNumberFormat="1"/>
    <xf numFmtId="0" fontId="9" fillId="0" borderId="6" xfId="2" applyFont="1" applyBorder="1" applyAlignment="1">
      <alignment horizontal="left" vertical="center" readingOrder="1"/>
    </xf>
    <xf numFmtId="0" fontId="6" fillId="3" borderId="16" xfId="2" applyFont="1" applyFill="1" applyBorder="1" applyAlignment="1">
      <alignment horizontal="left" vertical="center" readingOrder="1"/>
    </xf>
    <xf numFmtId="43" fontId="6" fillId="3" borderId="16" xfId="3" applyFont="1" applyFill="1" applyBorder="1" applyAlignment="1" applyProtection="1">
      <alignment horizontal="right" vertical="center" readingOrder="1"/>
    </xf>
    <xf numFmtId="0" fontId="2" fillId="0" borderId="0" xfId="2" applyFill="1"/>
    <xf numFmtId="43" fontId="9" fillId="0" borderId="6" xfId="1" applyFont="1" applyBorder="1" applyAlignment="1">
      <alignment horizontal="left" vertical="center" readingOrder="1"/>
    </xf>
    <xf numFmtId="43" fontId="9" fillId="0" borderId="0" xfId="3" applyFont="1" applyFill="1" applyBorder="1" applyAlignment="1" applyProtection="1">
      <alignment horizontal="right" vertical="center" readingOrder="1"/>
    </xf>
    <xf numFmtId="0" fontId="6" fillId="5" borderId="5" xfId="2" applyFont="1" applyFill="1" applyBorder="1" applyAlignment="1">
      <alignment horizontal="left" vertical="center" readingOrder="1"/>
    </xf>
    <xf numFmtId="43" fontId="6" fillId="5" borderId="5" xfId="3" applyFont="1" applyFill="1" applyBorder="1" applyAlignment="1" applyProtection="1">
      <alignment horizontal="right" vertical="center" readingOrder="1"/>
    </xf>
    <xf numFmtId="0" fontId="9" fillId="0" borderId="0" xfId="2" applyFont="1" applyBorder="1" applyAlignment="1">
      <alignment vertical="center" readingOrder="1"/>
    </xf>
    <xf numFmtId="0" fontId="9" fillId="0" borderId="0" xfId="2" applyFont="1" applyFill="1" applyBorder="1" applyAlignment="1">
      <alignment vertical="center" readingOrder="1"/>
    </xf>
    <xf numFmtId="0" fontId="9" fillId="0" borderId="0" xfId="2" applyFont="1" applyBorder="1" applyAlignment="1">
      <alignment horizontal="left" vertical="center" readingOrder="1"/>
    </xf>
    <xf numFmtId="0" fontId="2" fillId="0" borderId="0" xfId="2" applyBorder="1"/>
    <xf numFmtId="43" fontId="6" fillId="0" borderId="0" xfId="3" applyFont="1" applyFill="1" applyBorder="1" applyAlignment="1" applyProtection="1">
      <alignment horizontal="right" vertical="center" readingOrder="1"/>
    </xf>
    <xf numFmtId="0" fontId="6" fillId="2" borderId="2" xfId="2" applyFont="1" applyFill="1" applyBorder="1" applyAlignment="1">
      <alignment horizontal="center" vertical="center" readingOrder="1"/>
    </xf>
    <xf numFmtId="0" fontId="6" fillId="2" borderId="3" xfId="2" applyFont="1" applyFill="1" applyBorder="1" applyAlignment="1">
      <alignment horizontal="center" vertical="center" wrapText="1" readingOrder="1"/>
    </xf>
    <xf numFmtId="0" fontId="3" fillId="0" borderId="0" xfId="2" applyFont="1" applyAlignment="1">
      <alignment horizontal="left" vertical="top" readingOrder="1"/>
    </xf>
    <xf numFmtId="0" fontId="5" fillId="0" borderId="0" xfId="2" applyFont="1" applyAlignment="1">
      <alignment horizontal="left" vertical="top" readingOrder="1"/>
    </xf>
    <xf numFmtId="0" fontId="3" fillId="0" borderId="1" xfId="2" applyFont="1" applyBorder="1" applyAlignment="1">
      <alignment horizontal="left" vertical="top" readingOrder="1"/>
    </xf>
    <xf numFmtId="43" fontId="6" fillId="0" borderId="2" xfId="3" applyFont="1" applyFill="1" applyBorder="1" applyAlignment="1" applyProtection="1">
      <alignment horizontal="right" vertical="center" readingOrder="1"/>
    </xf>
    <xf numFmtId="0" fontId="8" fillId="0" borderId="5" xfId="0" applyFont="1" applyBorder="1" applyAlignment="1">
      <alignment horizontal="center"/>
    </xf>
    <xf numFmtId="0" fontId="6" fillId="2" borderId="2" xfId="2" applyFont="1" applyFill="1" applyBorder="1" applyAlignment="1">
      <alignment horizontal="center" vertical="center" wrapText="1" readingOrder="1"/>
    </xf>
    <xf numFmtId="0" fontId="6" fillId="2" borderId="4" xfId="2" applyFont="1" applyFill="1" applyBorder="1" applyAlignment="1">
      <alignment horizontal="center" vertical="center" wrapText="1" readingOrder="1"/>
    </xf>
    <xf numFmtId="43" fontId="6" fillId="3" borderId="3" xfId="3" applyFont="1" applyFill="1" applyBorder="1" applyAlignment="1" applyProtection="1">
      <alignment horizontal="right" vertical="center" readingOrder="1"/>
    </xf>
    <xf numFmtId="43" fontId="9" fillId="0" borderId="7" xfId="3" applyFont="1" applyFill="1" applyBorder="1" applyAlignment="1" applyProtection="1">
      <alignment horizontal="right" vertical="center" readingOrder="1"/>
    </xf>
    <xf numFmtId="43" fontId="9" fillId="0" borderId="8" xfId="3" applyFont="1" applyFill="1" applyBorder="1" applyAlignment="1" applyProtection="1">
      <alignment horizontal="right" vertical="center" readingOrder="1"/>
    </xf>
    <xf numFmtId="43" fontId="6" fillId="3" borderId="6" xfId="3" applyFont="1" applyFill="1" applyBorder="1" applyAlignment="1" applyProtection="1">
      <alignment horizontal="right" vertical="center" readingOrder="1"/>
    </xf>
    <xf numFmtId="43" fontId="9" fillId="0" borderId="10" xfId="3" applyFont="1" applyFill="1" applyBorder="1" applyAlignment="1" applyProtection="1">
      <alignment horizontal="right" vertical="center" readingOrder="1"/>
    </xf>
    <xf numFmtId="43" fontId="9" fillId="0" borderId="11" xfId="3" applyFont="1" applyFill="1" applyBorder="1" applyAlignment="1" applyProtection="1">
      <alignment horizontal="right" vertical="center" readingOrder="1"/>
    </xf>
    <xf numFmtId="43" fontId="6" fillId="0" borderId="12" xfId="3" applyFont="1" applyFill="1" applyBorder="1" applyAlignment="1" applyProtection="1">
      <alignment horizontal="right" vertical="center" readingOrder="1"/>
    </xf>
    <xf numFmtId="43" fontId="6" fillId="0" borderId="13" xfId="3" applyFont="1" applyFill="1" applyBorder="1" applyAlignment="1" applyProtection="1">
      <alignment horizontal="right" vertical="center" readingOrder="1"/>
    </xf>
    <xf numFmtId="43" fontId="6" fillId="3" borderId="14" xfId="3" applyFont="1" applyFill="1" applyBorder="1" applyAlignment="1" applyProtection="1">
      <alignment horizontal="right" vertical="center" readingOrder="1"/>
    </xf>
    <xf numFmtId="43" fontId="6" fillId="3" borderId="7" xfId="3" applyFont="1" applyFill="1" applyBorder="1" applyAlignment="1" applyProtection="1">
      <alignment horizontal="right" vertical="center" readingOrder="1"/>
    </xf>
    <xf numFmtId="43" fontId="6" fillId="3" borderId="15" xfId="3" applyFont="1" applyFill="1" applyBorder="1" applyAlignment="1" applyProtection="1">
      <alignment horizontal="right" vertical="center" readingOrder="1"/>
    </xf>
    <xf numFmtId="43" fontId="6" fillId="3" borderId="16" xfId="3" applyFont="1" applyFill="1" applyBorder="1" applyAlignment="1" applyProtection="1">
      <alignment horizontal="right" vertical="center" readingOrder="1"/>
    </xf>
    <xf numFmtId="43" fontId="6" fillId="3" borderId="17" xfId="3" applyFont="1" applyFill="1" applyBorder="1" applyAlignment="1" applyProtection="1">
      <alignment horizontal="right" vertical="center" readingOrder="1"/>
    </xf>
    <xf numFmtId="43" fontId="6" fillId="3" borderId="18" xfId="3" applyFont="1" applyFill="1" applyBorder="1" applyAlignment="1" applyProtection="1">
      <alignment horizontal="right" vertical="center" readingOrder="1"/>
    </xf>
    <xf numFmtId="43" fontId="6" fillId="3" borderId="7" xfId="3" applyFont="1" applyFill="1" applyBorder="1" applyAlignment="1" applyProtection="1">
      <alignment horizontal="center" vertical="center" readingOrder="1"/>
    </xf>
    <xf numFmtId="43" fontId="6" fillId="3" borderId="8" xfId="3" applyFont="1" applyFill="1" applyBorder="1" applyAlignment="1" applyProtection="1">
      <alignment horizontal="center" vertical="center" readingOrder="1"/>
    </xf>
    <xf numFmtId="43" fontId="6" fillId="3" borderId="15" xfId="3" applyFont="1" applyFill="1" applyBorder="1" applyAlignment="1" applyProtection="1">
      <alignment horizontal="center" vertical="center" readingOrder="1"/>
    </xf>
    <xf numFmtId="43" fontId="6" fillId="5" borderId="5" xfId="3" applyFont="1" applyFill="1" applyBorder="1" applyAlignment="1" applyProtection="1">
      <alignment horizontal="right" vertical="center" readingOrder="1"/>
    </xf>
    <xf numFmtId="0" fontId="9" fillId="0" borderId="0" xfId="2" applyFont="1" applyBorder="1" applyAlignment="1">
      <alignment horizontal="justify" vertical="center" readingOrder="1"/>
    </xf>
    <xf numFmtId="0" fontId="9" fillId="0" borderId="0" xfId="2" applyFont="1" applyBorder="1" applyAlignment="1">
      <alignment horizontal="left" vertical="center" readingOrder="1"/>
    </xf>
  </cellXfs>
  <cellStyles count="4">
    <cellStyle name="Normal" xfId="0" builtinId="0"/>
    <cellStyle name="Normal 2" xfId="2"/>
    <cellStyle name="Vírgula" xfId="1" builtinId="3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62577670249\Downloads\Disp.%20de%20Caixa%202021%20-%20Por%20Unidade%20Gesto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G 0 PREFEITURA"/>
      <sheetName val="UG 2 IPAM ADM"/>
      <sheetName val="UG 3 IPAM ASSIST."/>
      <sheetName val="UG 4 SEMUSA"/>
      <sheetName val="UG 5 FUNCULTURAL"/>
      <sheetName val="UG 7 EMDUR"/>
      <sheetName val="UG 8 FMCA"/>
      <sheetName val="UG 9 SEMED"/>
      <sheetName val="UG 10 IPAM FINANCEIRO"/>
      <sheetName val="UG 11 IPAM CAPITALIZADO"/>
      <sheetName val="UG 12 ADPVH"/>
      <sheetName val="EXECUTIVO"/>
      <sheetName val="LEGISLATIVO"/>
      <sheetName val="CONSOLIDADO PARA CONFERÊNCIA"/>
    </sheetNames>
    <sheetDataSet>
      <sheetData sheetId="0">
        <row r="15">
          <cell r="B15">
            <v>246293971.90000001</v>
          </cell>
          <cell r="C15">
            <v>758839.22</v>
          </cell>
          <cell r="E15">
            <v>1003967.24</v>
          </cell>
          <cell r="F15">
            <v>0</v>
          </cell>
          <cell r="G15">
            <v>18514332.050000012</v>
          </cell>
          <cell r="H15">
            <v>0</v>
          </cell>
          <cell r="K15">
            <v>19109465.129999999</v>
          </cell>
          <cell r="M15">
            <v>0</v>
          </cell>
        </row>
        <row r="16">
          <cell r="B16">
            <v>204.16</v>
          </cell>
          <cell r="C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K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K17">
            <v>0</v>
          </cell>
          <cell r="M17">
            <v>0</v>
          </cell>
        </row>
        <row r="19">
          <cell r="B19">
            <v>5920902.0199999996</v>
          </cell>
          <cell r="C19">
            <v>63812.770000000004</v>
          </cell>
          <cell r="E19">
            <v>110778.46</v>
          </cell>
          <cell r="F19">
            <v>0</v>
          </cell>
          <cell r="G19">
            <v>0</v>
          </cell>
          <cell r="H19">
            <v>0</v>
          </cell>
          <cell r="K19">
            <v>8624646.8200000003</v>
          </cell>
          <cell r="M19">
            <v>0</v>
          </cell>
        </row>
        <row r="20">
          <cell r="B20">
            <v>6304061.5300000003</v>
          </cell>
          <cell r="C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K20">
            <v>0</v>
          </cell>
          <cell r="M20">
            <v>0</v>
          </cell>
        </row>
        <row r="24">
          <cell r="B24">
            <v>0</v>
          </cell>
          <cell r="C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K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M25">
            <v>0</v>
          </cell>
        </row>
        <row r="27">
          <cell r="B27">
            <v>0</v>
          </cell>
          <cell r="C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K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K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K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K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K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K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K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K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K40">
            <v>0</v>
          </cell>
          <cell r="M40">
            <v>0</v>
          </cell>
        </row>
        <row r="42">
          <cell r="B42">
            <v>0</v>
          </cell>
          <cell r="C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K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K43">
            <v>0</v>
          </cell>
          <cell r="M43">
            <v>0</v>
          </cell>
        </row>
        <row r="44">
          <cell r="B44">
            <v>0</v>
          </cell>
          <cell r="C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K44">
            <v>0</v>
          </cell>
          <cell r="M44">
            <v>0</v>
          </cell>
        </row>
        <row r="46">
          <cell r="B46">
            <v>0</v>
          </cell>
          <cell r="C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K46">
            <v>0</v>
          </cell>
          <cell r="M46">
            <v>0</v>
          </cell>
        </row>
        <row r="47">
          <cell r="B47">
            <v>0</v>
          </cell>
          <cell r="C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K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K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K49">
            <v>0</v>
          </cell>
          <cell r="M49">
            <v>0</v>
          </cell>
        </row>
        <row r="50">
          <cell r="B50">
            <v>0</v>
          </cell>
          <cell r="C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K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K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K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K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K54">
            <v>0</v>
          </cell>
          <cell r="M54">
            <v>0</v>
          </cell>
        </row>
        <row r="55">
          <cell r="B55">
            <v>0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K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K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K57">
            <v>0</v>
          </cell>
          <cell r="M57">
            <v>0</v>
          </cell>
        </row>
        <row r="58">
          <cell r="B58">
            <v>0</v>
          </cell>
          <cell r="C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K58">
            <v>0</v>
          </cell>
          <cell r="M58">
            <v>0</v>
          </cell>
        </row>
        <row r="59">
          <cell r="B59">
            <v>0</v>
          </cell>
          <cell r="C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K59">
            <v>0</v>
          </cell>
          <cell r="M59">
            <v>0</v>
          </cell>
        </row>
        <row r="60">
          <cell r="B60">
            <v>0</v>
          </cell>
          <cell r="C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K60">
            <v>0</v>
          </cell>
          <cell r="M60">
            <v>0</v>
          </cell>
        </row>
        <row r="61">
          <cell r="B61">
            <v>0</v>
          </cell>
          <cell r="C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K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K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K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K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K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K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K69">
            <v>0</v>
          </cell>
          <cell r="M69">
            <v>0</v>
          </cell>
        </row>
        <row r="71">
          <cell r="B71">
            <v>7544113.4699999997</v>
          </cell>
          <cell r="C71">
            <v>1436.4</v>
          </cell>
          <cell r="E71">
            <v>49580.79</v>
          </cell>
          <cell r="F71">
            <v>0</v>
          </cell>
          <cell r="G71">
            <v>0</v>
          </cell>
          <cell r="H71">
            <v>0</v>
          </cell>
          <cell r="K71">
            <v>2481227.29</v>
          </cell>
          <cell r="M71">
            <v>0</v>
          </cell>
        </row>
        <row r="73">
          <cell r="B73">
            <v>0</v>
          </cell>
          <cell r="C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K73">
            <v>0</v>
          </cell>
          <cell r="M73">
            <v>0</v>
          </cell>
        </row>
        <row r="75">
          <cell r="B75">
            <v>0</v>
          </cell>
          <cell r="C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K75">
            <v>0</v>
          </cell>
          <cell r="M75">
            <v>0</v>
          </cell>
        </row>
        <row r="76">
          <cell r="B76">
            <v>0</v>
          </cell>
          <cell r="C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K76">
            <v>0</v>
          </cell>
          <cell r="M76">
            <v>0</v>
          </cell>
        </row>
        <row r="77">
          <cell r="B77">
            <v>0</v>
          </cell>
          <cell r="C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K77">
            <v>0</v>
          </cell>
          <cell r="M77">
            <v>0</v>
          </cell>
        </row>
        <row r="79">
          <cell r="B79">
            <v>1502939.61</v>
          </cell>
          <cell r="C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K79">
            <v>0</v>
          </cell>
          <cell r="M79">
            <v>0</v>
          </cell>
        </row>
        <row r="80">
          <cell r="B80">
            <v>415887.17</v>
          </cell>
          <cell r="C80">
            <v>0</v>
          </cell>
          <cell r="E80">
            <v>3023198.47</v>
          </cell>
          <cell r="F80">
            <v>0</v>
          </cell>
          <cell r="H80">
            <v>0</v>
          </cell>
          <cell r="K80">
            <v>14220487.68</v>
          </cell>
          <cell r="M80">
            <v>0</v>
          </cell>
        </row>
        <row r="82">
          <cell r="B82">
            <v>0</v>
          </cell>
          <cell r="C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K82">
            <v>0</v>
          </cell>
          <cell r="M82">
            <v>0</v>
          </cell>
        </row>
        <row r="84">
          <cell r="B84">
            <v>0</v>
          </cell>
          <cell r="C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K84">
            <v>0</v>
          </cell>
          <cell r="M84">
            <v>0</v>
          </cell>
        </row>
        <row r="85">
          <cell r="B85">
            <v>0</v>
          </cell>
          <cell r="C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K85">
            <v>0</v>
          </cell>
          <cell r="M85">
            <v>0</v>
          </cell>
        </row>
        <row r="86">
          <cell r="B86">
            <v>0</v>
          </cell>
          <cell r="C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K86">
            <v>0</v>
          </cell>
          <cell r="M86">
            <v>0</v>
          </cell>
        </row>
        <row r="87">
          <cell r="B87">
            <v>758507.08</v>
          </cell>
          <cell r="C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K87">
            <v>284143.05</v>
          </cell>
          <cell r="M87">
            <v>0</v>
          </cell>
        </row>
        <row r="88">
          <cell r="B88">
            <v>3039.27</v>
          </cell>
          <cell r="C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K88">
            <v>2376726.48</v>
          </cell>
          <cell r="M88">
            <v>0</v>
          </cell>
        </row>
        <row r="89">
          <cell r="B89">
            <v>2116062.4900000002</v>
          </cell>
          <cell r="C89">
            <v>110377.29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K89">
            <v>513848.41000000003</v>
          </cell>
          <cell r="M89">
            <v>0</v>
          </cell>
        </row>
        <row r="90">
          <cell r="B90">
            <v>1429593.22</v>
          </cell>
          <cell r="C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K90">
            <v>0</v>
          </cell>
          <cell r="M90">
            <v>0</v>
          </cell>
        </row>
        <row r="91">
          <cell r="B91">
            <v>5570213.6299999999</v>
          </cell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K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K92">
            <v>0</v>
          </cell>
          <cell r="M92">
            <v>0</v>
          </cell>
        </row>
        <row r="93">
          <cell r="B93">
            <v>6754822.79</v>
          </cell>
          <cell r="C93">
            <v>0</v>
          </cell>
          <cell r="E93">
            <v>603586.75</v>
          </cell>
          <cell r="F93">
            <v>0</v>
          </cell>
          <cell r="G93">
            <v>0</v>
          </cell>
          <cell r="H93">
            <v>0</v>
          </cell>
          <cell r="K93">
            <v>4763959.25</v>
          </cell>
          <cell r="M93">
            <v>0</v>
          </cell>
        </row>
        <row r="94">
          <cell r="B94">
            <v>54262094.07</v>
          </cell>
          <cell r="C94">
            <v>250613.93</v>
          </cell>
          <cell r="E94">
            <v>139660</v>
          </cell>
          <cell r="F94">
            <v>0</v>
          </cell>
          <cell r="G94">
            <v>0</v>
          </cell>
          <cell r="H94">
            <v>0</v>
          </cell>
          <cell r="K94">
            <v>19163900.629999999</v>
          </cell>
          <cell r="M94">
            <v>0</v>
          </cell>
        </row>
        <row r="95">
          <cell r="B95">
            <v>31646.57</v>
          </cell>
          <cell r="C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K95">
            <v>0</v>
          </cell>
          <cell r="M95">
            <v>0</v>
          </cell>
        </row>
        <row r="96">
          <cell r="B96">
            <v>11.93</v>
          </cell>
          <cell r="C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K96">
            <v>0</v>
          </cell>
          <cell r="M96">
            <v>0</v>
          </cell>
        </row>
        <row r="97">
          <cell r="B97">
            <v>338908070.91000003</v>
          </cell>
          <cell r="C97">
            <v>1185079.6099999999</v>
          </cell>
          <cell r="D97">
            <v>0</v>
          </cell>
          <cell r="E97">
            <v>4930771.71</v>
          </cell>
          <cell r="F97">
            <v>0</v>
          </cell>
          <cell r="G97">
            <v>18514332.050000012</v>
          </cell>
          <cell r="H97">
            <v>0</v>
          </cell>
          <cell r="I97">
            <v>0</v>
          </cell>
          <cell r="K97">
            <v>71538404.739999995</v>
          </cell>
          <cell r="L97">
            <v>0</v>
          </cell>
          <cell r="M97">
            <v>0</v>
          </cell>
          <cell r="N97">
            <v>0</v>
          </cell>
        </row>
        <row r="104">
          <cell r="B104">
            <v>3414004.6</v>
          </cell>
        </row>
        <row r="105">
          <cell r="B105">
            <v>4647785.95</v>
          </cell>
        </row>
        <row r="106">
          <cell r="B106">
            <v>97184650.180000007</v>
          </cell>
        </row>
        <row r="107">
          <cell r="B107">
            <v>10044838.140000001</v>
          </cell>
        </row>
        <row r="109">
          <cell r="B109">
            <v>115291278.87</v>
          </cell>
        </row>
        <row r="113">
          <cell r="B113">
            <v>576297.16</v>
          </cell>
        </row>
        <row r="114">
          <cell r="B114">
            <v>90084798.340000004</v>
          </cell>
        </row>
      </sheetData>
      <sheetData sheetId="1">
        <row r="15">
          <cell r="B15">
            <v>0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K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K17">
            <v>0</v>
          </cell>
          <cell r="M17">
            <v>0</v>
          </cell>
        </row>
        <row r="19">
          <cell r="B19">
            <v>0</v>
          </cell>
          <cell r="C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K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K20">
            <v>0</v>
          </cell>
          <cell r="M20">
            <v>0</v>
          </cell>
        </row>
        <row r="24">
          <cell r="B24">
            <v>0</v>
          </cell>
          <cell r="C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K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M25">
            <v>0</v>
          </cell>
        </row>
        <row r="27">
          <cell r="B27">
            <v>0</v>
          </cell>
          <cell r="C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K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K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K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K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K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K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K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K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K40">
            <v>0</v>
          </cell>
          <cell r="M40">
            <v>0</v>
          </cell>
        </row>
        <row r="42">
          <cell r="B42">
            <v>0</v>
          </cell>
          <cell r="C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K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K43">
            <v>0</v>
          </cell>
          <cell r="M43">
            <v>0</v>
          </cell>
        </row>
        <row r="44">
          <cell r="B44">
            <v>0</v>
          </cell>
          <cell r="C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K44">
            <v>0</v>
          </cell>
          <cell r="M44">
            <v>0</v>
          </cell>
        </row>
        <row r="46">
          <cell r="B46">
            <v>0</v>
          </cell>
          <cell r="C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K46">
            <v>0</v>
          </cell>
          <cell r="M46">
            <v>0</v>
          </cell>
        </row>
        <row r="47">
          <cell r="B47">
            <v>0</v>
          </cell>
          <cell r="C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K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K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K49">
            <v>0</v>
          </cell>
          <cell r="M49">
            <v>0</v>
          </cell>
        </row>
        <row r="50">
          <cell r="B50">
            <v>0</v>
          </cell>
          <cell r="C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K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K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K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K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K54">
            <v>0</v>
          </cell>
          <cell r="M54">
            <v>0</v>
          </cell>
        </row>
        <row r="55">
          <cell r="B55">
            <v>0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K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K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K57">
            <v>0</v>
          </cell>
          <cell r="M57">
            <v>0</v>
          </cell>
        </row>
        <row r="58">
          <cell r="B58">
            <v>0</v>
          </cell>
          <cell r="C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K58">
            <v>0</v>
          </cell>
          <cell r="M58">
            <v>0</v>
          </cell>
        </row>
        <row r="59">
          <cell r="B59">
            <v>0</v>
          </cell>
          <cell r="C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K59">
            <v>0</v>
          </cell>
          <cell r="M59">
            <v>0</v>
          </cell>
        </row>
        <row r="60">
          <cell r="B60">
            <v>0</v>
          </cell>
          <cell r="C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K60">
            <v>0</v>
          </cell>
          <cell r="M60">
            <v>0</v>
          </cell>
        </row>
        <row r="61">
          <cell r="B61">
            <v>0</v>
          </cell>
          <cell r="C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K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K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K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K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K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K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K69">
            <v>0</v>
          </cell>
          <cell r="M69">
            <v>0</v>
          </cell>
        </row>
        <row r="71">
          <cell r="B71">
            <v>0</v>
          </cell>
          <cell r="C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K71">
            <v>0</v>
          </cell>
          <cell r="M71">
            <v>0</v>
          </cell>
        </row>
        <row r="73">
          <cell r="B73">
            <v>0</v>
          </cell>
          <cell r="C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K73">
            <v>0</v>
          </cell>
          <cell r="M73">
            <v>0</v>
          </cell>
        </row>
        <row r="75">
          <cell r="B75">
            <v>0</v>
          </cell>
          <cell r="C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K75">
            <v>0</v>
          </cell>
          <cell r="M75">
            <v>0</v>
          </cell>
        </row>
        <row r="76">
          <cell r="B76">
            <v>0</v>
          </cell>
          <cell r="C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K76">
            <v>0</v>
          </cell>
          <cell r="M76">
            <v>0</v>
          </cell>
        </row>
        <row r="77">
          <cell r="B77">
            <v>0</v>
          </cell>
          <cell r="C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K77">
            <v>0</v>
          </cell>
          <cell r="M77">
            <v>0</v>
          </cell>
        </row>
        <row r="79">
          <cell r="B79">
            <v>0</v>
          </cell>
          <cell r="C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K79">
            <v>0</v>
          </cell>
          <cell r="M79">
            <v>0</v>
          </cell>
        </row>
        <row r="80">
          <cell r="B80">
            <v>0</v>
          </cell>
          <cell r="C80">
            <v>0</v>
          </cell>
          <cell r="E80">
            <v>0</v>
          </cell>
          <cell r="F80">
            <v>0</v>
          </cell>
          <cell r="H80">
            <v>0</v>
          </cell>
          <cell r="K80">
            <v>0</v>
          </cell>
          <cell r="M80">
            <v>0</v>
          </cell>
        </row>
        <row r="82">
          <cell r="B82">
            <v>0</v>
          </cell>
          <cell r="C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K82">
            <v>0</v>
          </cell>
          <cell r="M82">
            <v>0</v>
          </cell>
        </row>
        <row r="84">
          <cell r="B84">
            <v>0</v>
          </cell>
          <cell r="C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K84">
            <v>0</v>
          </cell>
          <cell r="M84">
            <v>0</v>
          </cell>
        </row>
        <row r="85">
          <cell r="B85">
            <v>33956176.799999997</v>
          </cell>
          <cell r="C85">
            <v>0</v>
          </cell>
          <cell r="E85">
            <v>0</v>
          </cell>
          <cell r="F85">
            <v>0</v>
          </cell>
          <cell r="G85">
            <v>467341.41</v>
          </cell>
          <cell r="H85">
            <v>0</v>
          </cell>
          <cell r="K85">
            <v>122042.82</v>
          </cell>
          <cell r="M85">
            <v>0</v>
          </cell>
        </row>
        <row r="86">
          <cell r="B86">
            <v>0</v>
          </cell>
          <cell r="C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K86">
            <v>0</v>
          </cell>
          <cell r="M86">
            <v>0</v>
          </cell>
        </row>
        <row r="87">
          <cell r="B87">
            <v>0</v>
          </cell>
          <cell r="C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K87">
            <v>0</v>
          </cell>
          <cell r="M87">
            <v>0</v>
          </cell>
        </row>
        <row r="88">
          <cell r="B88">
            <v>0</v>
          </cell>
          <cell r="C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K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K89">
            <v>0</v>
          </cell>
          <cell r="M89">
            <v>0</v>
          </cell>
        </row>
        <row r="90">
          <cell r="B90">
            <v>0</v>
          </cell>
          <cell r="C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K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K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K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K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K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K95">
            <v>0</v>
          </cell>
          <cell r="M95">
            <v>0</v>
          </cell>
        </row>
        <row r="96">
          <cell r="B96">
            <v>0</v>
          </cell>
          <cell r="C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K96">
            <v>0</v>
          </cell>
          <cell r="M96">
            <v>0</v>
          </cell>
        </row>
        <row r="97">
          <cell r="B97">
            <v>33956176.799999997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467341.41</v>
          </cell>
          <cell r="H97">
            <v>0</v>
          </cell>
          <cell r="I97">
            <v>0</v>
          </cell>
          <cell r="K97">
            <v>122042.82</v>
          </cell>
          <cell r="L97">
            <v>0</v>
          </cell>
          <cell r="M97">
            <v>0</v>
          </cell>
          <cell r="N97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0</v>
          </cell>
        </row>
        <row r="108">
          <cell r="B108">
            <v>467341.41</v>
          </cell>
        </row>
        <row r="110">
          <cell r="B110">
            <v>467341.41</v>
          </cell>
        </row>
      </sheetData>
      <sheetData sheetId="2">
        <row r="15">
          <cell r="B15">
            <v>0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K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K17">
            <v>0</v>
          </cell>
          <cell r="M17">
            <v>0</v>
          </cell>
        </row>
        <row r="19">
          <cell r="B19">
            <v>0</v>
          </cell>
          <cell r="C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K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K20">
            <v>0</v>
          </cell>
          <cell r="M20">
            <v>0</v>
          </cell>
        </row>
        <row r="24">
          <cell r="B24">
            <v>0</v>
          </cell>
          <cell r="C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K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M25">
            <v>0</v>
          </cell>
        </row>
        <row r="27">
          <cell r="B27">
            <v>0</v>
          </cell>
          <cell r="C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K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K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K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K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K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K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K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K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K40">
            <v>0</v>
          </cell>
          <cell r="M40">
            <v>0</v>
          </cell>
        </row>
        <row r="42">
          <cell r="B42">
            <v>0</v>
          </cell>
          <cell r="C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K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K43">
            <v>0</v>
          </cell>
          <cell r="M43">
            <v>0</v>
          </cell>
        </row>
        <row r="44">
          <cell r="B44">
            <v>0</v>
          </cell>
          <cell r="C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K44">
            <v>0</v>
          </cell>
          <cell r="M44">
            <v>0</v>
          </cell>
        </row>
        <row r="46">
          <cell r="B46">
            <v>0</v>
          </cell>
          <cell r="C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K46">
            <v>0</v>
          </cell>
          <cell r="M46">
            <v>0</v>
          </cell>
        </row>
        <row r="47">
          <cell r="B47">
            <v>0</v>
          </cell>
          <cell r="C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K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K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K49">
            <v>0</v>
          </cell>
          <cell r="M49">
            <v>0</v>
          </cell>
        </row>
        <row r="50">
          <cell r="B50">
            <v>0</v>
          </cell>
          <cell r="C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K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K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K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K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K54">
            <v>0</v>
          </cell>
          <cell r="M54">
            <v>0</v>
          </cell>
        </row>
        <row r="62">
          <cell r="B62">
            <v>0</v>
          </cell>
          <cell r="C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K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K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K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K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K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K69">
            <v>0</v>
          </cell>
          <cell r="M69">
            <v>0</v>
          </cell>
        </row>
        <row r="71">
          <cell r="B71">
            <v>0</v>
          </cell>
          <cell r="C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K71">
            <v>0</v>
          </cell>
          <cell r="M71">
            <v>0</v>
          </cell>
        </row>
        <row r="73">
          <cell r="B73">
            <v>0</v>
          </cell>
          <cell r="C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K73">
            <v>0</v>
          </cell>
          <cell r="M73">
            <v>0</v>
          </cell>
        </row>
        <row r="75">
          <cell r="B75">
            <v>0</v>
          </cell>
          <cell r="C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K75">
            <v>0</v>
          </cell>
          <cell r="M75">
            <v>0</v>
          </cell>
        </row>
        <row r="76">
          <cell r="B76">
            <v>0</v>
          </cell>
          <cell r="C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K76">
            <v>0</v>
          </cell>
          <cell r="M76">
            <v>0</v>
          </cell>
        </row>
        <row r="77">
          <cell r="B77">
            <v>0</v>
          </cell>
          <cell r="C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K77">
            <v>0</v>
          </cell>
          <cell r="M77">
            <v>0</v>
          </cell>
        </row>
        <row r="79">
          <cell r="B79">
            <v>0</v>
          </cell>
          <cell r="C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K79">
            <v>0</v>
          </cell>
          <cell r="M79">
            <v>0</v>
          </cell>
        </row>
        <row r="80">
          <cell r="B80">
            <v>0</v>
          </cell>
          <cell r="C80">
            <v>0</v>
          </cell>
          <cell r="E80">
            <v>0</v>
          </cell>
          <cell r="F80">
            <v>0</v>
          </cell>
          <cell r="H80">
            <v>0</v>
          </cell>
          <cell r="K80">
            <v>0</v>
          </cell>
          <cell r="M80">
            <v>0</v>
          </cell>
        </row>
        <row r="82">
          <cell r="B82">
            <v>0</v>
          </cell>
          <cell r="C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K82">
            <v>0</v>
          </cell>
          <cell r="M82">
            <v>0</v>
          </cell>
        </row>
        <row r="84">
          <cell r="B84">
            <v>0</v>
          </cell>
          <cell r="C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K84">
            <v>0</v>
          </cell>
          <cell r="M84">
            <v>0</v>
          </cell>
        </row>
        <row r="85">
          <cell r="B85">
            <v>0</v>
          </cell>
          <cell r="C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K85">
            <v>0</v>
          </cell>
          <cell r="M85">
            <v>0</v>
          </cell>
        </row>
        <row r="86">
          <cell r="B86">
            <v>1165657.73</v>
          </cell>
          <cell r="C86">
            <v>0</v>
          </cell>
          <cell r="E86">
            <v>0</v>
          </cell>
          <cell r="F86">
            <v>0</v>
          </cell>
          <cell r="G86">
            <v>517377.98</v>
          </cell>
          <cell r="H86">
            <v>0</v>
          </cell>
          <cell r="K86">
            <v>83770.27</v>
          </cell>
          <cell r="M86">
            <v>0</v>
          </cell>
        </row>
        <row r="87">
          <cell r="B87">
            <v>0</v>
          </cell>
          <cell r="C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K87">
            <v>0</v>
          </cell>
          <cell r="M87">
            <v>0</v>
          </cell>
        </row>
        <row r="88">
          <cell r="B88">
            <v>0</v>
          </cell>
          <cell r="C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K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K89">
            <v>0</v>
          </cell>
          <cell r="M89">
            <v>0</v>
          </cell>
        </row>
        <row r="90">
          <cell r="B90">
            <v>0</v>
          </cell>
          <cell r="C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K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K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K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K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K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K95">
            <v>0</v>
          </cell>
          <cell r="M95">
            <v>0</v>
          </cell>
        </row>
        <row r="96">
          <cell r="B96">
            <v>0</v>
          </cell>
          <cell r="C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K96">
            <v>0</v>
          </cell>
          <cell r="M96">
            <v>0</v>
          </cell>
        </row>
        <row r="97">
          <cell r="B97">
            <v>1165657.73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517377.98</v>
          </cell>
          <cell r="H97">
            <v>0</v>
          </cell>
          <cell r="I97">
            <v>0</v>
          </cell>
          <cell r="K97">
            <v>83770.27</v>
          </cell>
          <cell r="L97">
            <v>0</v>
          </cell>
          <cell r="M97">
            <v>0</v>
          </cell>
          <cell r="N97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0</v>
          </cell>
        </row>
        <row r="108">
          <cell r="B108">
            <v>517377.98</v>
          </cell>
        </row>
        <row r="110">
          <cell r="B110">
            <v>517377.98</v>
          </cell>
        </row>
      </sheetData>
      <sheetData sheetId="3">
        <row r="15">
          <cell r="B15">
            <v>0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K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K17">
            <v>0</v>
          </cell>
          <cell r="M17">
            <v>0</v>
          </cell>
        </row>
        <row r="19">
          <cell r="B19">
            <v>0</v>
          </cell>
          <cell r="C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K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K20">
            <v>0</v>
          </cell>
          <cell r="M20">
            <v>0</v>
          </cell>
        </row>
        <row r="24">
          <cell r="B24">
            <v>0</v>
          </cell>
          <cell r="C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K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M25">
            <v>0</v>
          </cell>
        </row>
        <row r="27">
          <cell r="B27">
            <v>0</v>
          </cell>
          <cell r="C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K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K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K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K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K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K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K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K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K40">
            <v>0</v>
          </cell>
          <cell r="M40">
            <v>0</v>
          </cell>
        </row>
        <row r="42">
          <cell r="B42">
            <v>826192.68</v>
          </cell>
          <cell r="C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K42">
            <v>301686.47000000003</v>
          </cell>
          <cell r="M42">
            <v>0</v>
          </cell>
        </row>
        <row r="43">
          <cell r="B43">
            <v>12452649.75</v>
          </cell>
          <cell r="C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K43">
            <v>36936.46</v>
          </cell>
          <cell r="M43">
            <v>0</v>
          </cell>
        </row>
        <row r="44">
          <cell r="B44">
            <v>326.64</v>
          </cell>
          <cell r="C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K44">
            <v>0</v>
          </cell>
          <cell r="M44">
            <v>0</v>
          </cell>
        </row>
        <row r="46">
          <cell r="B46">
            <v>0</v>
          </cell>
          <cell r="C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K46">
            <v>0</v>
          </cell>
          <cell r="M46">
            <v>0</v>
          </cell>
        </row>
        <row r="47">
          <cell r="B47">
            <v>6089.95</v>
          </cell>
          <cell r="C47">
            <v>0</v>
          </cell>
          <cell r="E47">
            <v>20616.97</v>
          </cell>
          <cell r="F47">
            <v>0</v>
          </cell>
          <cell r="G47">
            <v>0</v>
          </cell>
          <cell r="H47">
            <v>0</v>
          </cell>
          <cell r="K47">
            <v>856578.54</v>
          </cell>
          <cell r="M47">
            <v>0</v>
          </cell>
        </row>
        <row r="48">
          <cell r="B48">
            <v>3069.77</v>
          </cell>
          <cell r="C48">
            <v>0</v>
          </cell>
          <cell r="E48">
            <v>3840</v>
          </cell>
          <cell r="F48">
            <v>0</v>
          </cell>
          <cell r="G48">
            <v>0</v>
          </cell>
          <cell r="H48">
            <v>0</v>
          </cell>
          <cell r="K48">
            <v>533173.41</v>
          </cell>
          <cell r="M48">
            <v>0</v>
          </cell>
        </row>
        <row r="49">
          <cell r="B49">
            <v>7608080.5700000003</v>
          </cell>
          <cell r="C49">
            <v>4818.05</v>
          </cell>
          <cell r="E49">
            <v>266116.67</v>
          </cell>
          <cell r="F49">
            <v>0</v>
          </cell>
          <cell r="G49">
            <v>2449435.65</v>
          </cell>
          <cell r="H49">
            <v>0</v>
          </cell>
          <cell r="K49">
            <v>546270.27</v>
          </cell>
          <cell r="M49">
            <v>0</v>
          </cell>
        </row>
        <row r="50">
          <cell r="B50">
            <v>0</v>
          </cell>
          <cell r="C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K50">
            <v>0</v>
          </cell>
          <cell r="M50">
            <v>0</v>
          </cell>
        </row>
        <row r="51">
          <cell r="B51">
            <v>19102.93</v>
          </cell>
          <cell r="C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K51">
            <v>0</v>
          </cell>
          <cell r="M51">
            <v>0</v>
          </cell>
        </row>
        <row r="52">
          <cell r="B52">
            <v>412824.19</v>
          </cell>
          <cell r="C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K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K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K54">
            <v>0</v>
          </cell>
          <cell r="M54">
            <v>0</v>
          </cell>
        </row>
        <row r="55">
          <cell r="B55">
            <v>0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K55">
            <v>0</v>
          </cell>
          <cell r="M55">
            <v>0</v>
          </cell>
        </row>
        <row r="56">
          <cell r="B56">
            <v>166769.38</v>
          </cell>
          <cell r="C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K56">
            <v>0</v>
          </cell>
          <cell r="M56">
            <v>0</v>
          </cell>
        </row>
        <row r="57">
          <cell r="B57">
            <v>547371.31999999995</v>
          </cell>
          <cell r="C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K57">
            <v>0</v>
          </cell>
          <cell r="M57">
            <v>0</v>
          </cell>
        </row>
        <row r="58">
          <cell r="B58">
            <v>0</v>
          </cell>
          <cell r="C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K58">
            <v>0</v>
          </cell>
          <cell r="M58">
            <v>0</v>
          </cell>
        </row>
        <row r="59">
          <cell r="B59">
            <v>7577052.1899999995</v>
          </cell>
          <cell r="C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K59">
            <v>5553075.2599999998</v>
          </cell>
          <cell r="M59">
            <v>0</v>
          </cell>
        </row>
        <row r="60">
          <cell r="B60">
            <v>7867661.1300000008</v>
          </cell>
          <cell r="C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K60">
            <v>3059668.57</v>
          </cell>
          <cell r="M60">
            <v>0</v>
          </cell>
        </row>
        <row r="61">
          <cell r="B61">
            <v>64130.12</v>
          </cell>
          <cell r="C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K61">
            <v>0</v>
          </cell>
          <cell r="M61">
            <v>0</v>
          </cell>
        </row>
        <row r="62">
          <cell r="B62">
            <v>257078.09</v>
          </cell>
          <cell r="C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K62">
            <v>0</v>
          </cell>
          <cell r="M62">
            <v>0</v>
          </cell>
        </row>
        <row r="63">
          <cell r="B63">
            <v>430838.44</v>
          </cell>
          <cell r="C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</row>
        <row r="64">
          <cell r="B64">
            <v>559312.48</v>
          </cell>
          <cell r="C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K64">
            <v>0</v>
          </cell>
          <cell r="M64">
            <v>0</v>
          </cell>
        </row>
        <row r="65">
          <cell r="B65">
            <v>936841.55</v>
          </cell>
          <cell r="C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</row>
        <row r="66">
          <cell r="B66">
            <v>172533.33</v>
          </cell>
          <cell r="C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K66">
            <v>0</v>
          </cell>
          <cell r="M66">
            <v>0</v>
          </cell>
        </row>
        <row r="67">
          <cell r="B67">
            <v>359533.9</v>
          </cell>
          <cell r="C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K67">
            <v>0</v>
          </cell>
          <cell r="M67">
            <v>0</v>
          </cell>
        </row>
        <row r="68">
          <cell r="B68">
            <v>3385945.31</v>
          </cell>
          <cell r="C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K68">
            <v>0</v>
          </cell>
          <cell r="M68">
            <v>0</v>
          </cell>
        </row>
        <row r="69">
          <cell r="B69">
            <v>875977.08</v>
          </cell>
          <cell r="C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K69">
            <v>0</v>
          </cell>
          <cell r="M69">
            <v>0</v>
          </cell>
        </row>
        <row r="71">
          <cell r="B71">
            <v>0</v>
          </cell>
          <cell r="C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K71">
            <v>0</v>
          </cell>
          <cell r="M71">
            <v>0</v>
          </cell>
        </row>
        <row r="73">
          <cell r="B73">
            <v>0</v>
          </cell>
          <cell r="C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K73">
            <v>0</v>
          </cell>
          <cell r="M73">
            <v>0</v>
          </cell>
        </row>
        <row r="75">
          <cell r="B75">
            <v>0</v>
          </cell>
          <cell r="C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K75">
            <v>0</v>
          </cell>
          <cell r="M75">
            <v>0</v>
          </cell>
        </row>
        <row r="76">
          <cell r="B76">
            <v>0</v>
          </cell>
          <cell r="C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K76">
            <v>0</v>
          </cell>
          <cell r="M76">
            <v>0</v>
          </cell>
        </row>
        <row r="77">
          <cell r="B77">
            <v>0</v>
          </cell>
          <cell r="C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K77">
            <v>0</v>
          </cell>
          <cell r="M77">
            <v>0</v>
          </cell>
        </row>
        <row r="79">
          <cell r="B79">
            <v>0</v>
          </cell>
          <cell r="C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K79">
            <v>0</v>
          </cell>
          <cell r="M79">
            <v>0</v>
          </cell>
        </row>
        <row r="80">
          <cell r="B80">
            <v>0</v>
          </cell>
          <cell r="C80">
            <v>0</v>
          </cell>
          <cell r="E80">
            <v>0</v>
          </cell>
          <cell r="F80">
            <v>0</v>
          </cell>
          <cell r="H80">
            <v>0</v>
          </cell>
          <cell r="K80">
            <v>0</v>
          </cell>
          <cell r="M80">
            <v>0</v>
          </cell>
        </row>
        <row r="82">
          <cell r="B82">
            <v>0</v>
          </cell>
          <cell r="C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K82">
            <v>0</v>
          </cell>
          <cell r="M82">
            <v>0</v>
          </cell>
        </row>
        <row r="84">
          <cell r="B84">
            <v>0</v>
          </cell>
          <cell r="C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K84">
            <v>0</v>
          </cell>
          <cell r="M84">
            <v>0</v>
          </cell>
        </row>
        <row r="85">
          <cell r="B85">
            <v>0</v>
          </cell>
          <cell r="C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K85">
            <v>0</v>
          </cell>
          <cell r="M85">
            <v>0</v>
          </cell>
        </row>
        <row r="86">
          <cell r="B86">
            <v>0</v>
          </cell>
          <cell r="C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K86">
            <v>0</v>
          </cell>
          <cell r="M86">
            <v>0</v>
          </cell>
        </row>
        <row r="87">
          <cell r="B87">
            <v>0</v>
          </cell>
          <cell r="C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K87">
            <v>0</v>
          </cell>
          <cell r="M87">
            <v>0</v>
          </cell>
        </row>
        <row r="88">
          <cell r="B88">
            <v>0</v>
          </cell>
          <cell r="C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K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K89">
            <v>0</v>
          </cell>
          <cell r="M89">
            <v>0</v>
          </cell>
        </row>
        <row r="90">
          <cell r="B90">
            <v>0</v>
          </cell>
          <cell r="C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K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K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K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K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K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K95">
            <v>0</v>
          </cell>
          <cell r="M95">
            <v>0</v>
          </cell>
        </row>
        <row r="96">
          <cell r="B96">
            <v>0</v>
          </cell>
          <cell r="C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K96">
            <v>0</v>
          </cell>
          <cell r="M96">
            <v>0</v>
          </cell>
        </row>
        <row r="97">
          <cell r="B97">
            <v>44529380.799999997</v>
          </cell>
          <cell r="C97">
            <v>4818.05</v>
          </cell>
          <cell r="D97">
            <v>0</v>
          </cell>
          <cell r="E97">
            <v>290573.64</v>
          </cell>
          <cell r="F97">
            <v>0</v>
          </cell>
          <cell r="G97">
            <v>2449435.65</v>
          </cell>
          <cell r="H97">
            <v>0</v>
          </cell>
          <cell r="I97">
            <v>0</v>
          </cell>
          <cell r="K97">
            <v>10887388.98</v>
          </cell>
          <cell r="L97">
            <v>0</v>
          </cell>
          <cell r="M97">
            <v>0</v>
          </cell>
          <cell r="N97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295391.69</v>
          </cell>
        </row>
        <row r="107">
          <cell r="B107">
            <v>2449435.65</v>
          </cell>
        </row>
        <row r="109">
          <cell r="B109">
            <v>2744827.34</v>
          </cell>
        </row>
      </sheetData>
      <sheetData sheetId="4">
        <row r="15">
          <cell r="B15">
            <v>1019656.75</v>
          </cell>
          <cell r="C15">
            <v>0</v>
          </cell>
          <cell r="E15">
            <v>54.6</v>
          </cell>
          <cell r="F15">
            <v>0</v>
          </cell>
          <cell r="G15">
            <v>10104.5</v>
          </cell>
          <cell r="H15">
            <v>0</v>
          </cell>
          <cell r="K15">
            <v>1399.88</v>
          </cell>
          <cell r="M15">
            <v>0</v>
          </cell>
        </row>
        <row r="16">
          <cell r="B16">
            <v>0</v>
          </cell>
          <cell r="C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K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K17">
            <v>0</v>
          </cell>
          <cell r="M17">
            <v>0</v>
          </cell>
        </row>
        <row r="19">
          <cell r="B19">
            <v>0</v>
          </cell>
          <cell r="C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K19">
            <v>3636.92</v>
          </cell>
          <cell r="M19">
            <v>0</v>
          </cell>
        </row>
        <row r="20">
          <cell r="B20">
            <v>0</v>
          </cell>
          <cell r="C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K20">
            <v>0</v>
          </cell>
          <cell r="M20">
            <v>0</v>
          </cell>
        </row>
        <row r="24">
          <cell r="B24">
            <v>0</v>
          </cell>
          <cell r="C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K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M25">
            <v>0</v>
          </cell>
        </row>
        <row r="27">
          <cell r="B27">
            <v>0</v>
          </cell>
          <cell r="C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K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K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K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K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K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K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K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K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K40">
            <v>0</v>
          </cell>
          <cell r="M40">
            <v>0</v>
          </cell>
        </row>
        <row r="42">
          <cell r="B42">
            <v>0</v>
          </cell>
          <cell r="C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K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K43">
            <v>0</v>
          </cell>
          <cell r="M43">
            <v>0</v>
          </cell>
        </row>
        <row r="44">
          <cell r="B44">
            <v>0</v>
          </cell>
          <cell r="C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K44">
            <v>0</v>
          </cell>
          <cell r="M44">
            <v>0</v>
          </cell>
        </row>
        <row r="46">
          <cell r="B46">
            <v>535326.41</v>
          </cell>
          <cell r="C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K46">
            <v>0</v>
          </cell>
          <cell r="M46">
            <v>0</v>
          </cell>
        </row>
        <row r="47">
          <cell r="B47">
            <v>0</v>
          </cell>
          <cell r="C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K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K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K49">
            <v>0</v>
          </cell>
          <cell r="M49">
            <v>0</v>
          </cell>
        </row>
        <row r="50">
          <cell r="B50">
            <v>0</v>
          </cell>
          <cell r="C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K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K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K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K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K54">
            <v>0</v>
          </cell>
          <cell r="M54">
            <v>0</v>
          </cell>
        </row>
        <row r="55">
          <cell r="B55">
            <v>0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K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K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K57">
            <v>0</v>
          </cell>
          <cell r="M57">
            <v>0</v>
          </cell>
        </row>
        <row r="58">
          <cell r="B58">
            <v>0</v>
          </cell>
          <cell r="C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K58">
            <v>0</v>
          </cell>
          <cell r="M58">
            <v>0</v>
          </cell>
        </row>
        <row r="59">
          <cell r="B59">
            <v>0</v>
          </cell>
          <cell r="C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K59">
            <v>0</v>
          </cell>
          <cell r="M59">
            <v>0</v>
          </cell>
        </row>
        <row r="60">
          <cell r="B60">
            <v>0</v>
          </cell>
          <cell r="C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K60">
            <v>0</v>
          </cell>
          <cell r="M60">
            <v>0</v>
          </cell>
        </row>
        <row r="61">
          <cell r="B61">
            <v>0</v>
          </cell>
          <cell r="C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K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K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K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K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K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K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K69">
            <v>0</v>
          </cell>
          <cell r="M69">
            <v>0</v>
          </cell>
        </row>
        <row r="71">
          <cell r="B71">
            <v>0</v>
          </cell>
          <cell r="C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K71">
            <v>0</v>
          </cell>
          <cell r="M71">
            <v>0</v>
          </cell>
        </row>
        <row r="73">
          <cell r="B73">
            <v>0</v>
          </cell>
          <cell r="C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K73">
            <v>0</v>
          </cell>
          <cell r="M73">
            <v>0</v>
          </cell>
        </row>
        <row r="75">
          <cell r="B75">
            <v>0</v>
          </cell>
          <cell r="C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K75">
            <v>0</v>
          </cell>
          <cell r="M75">
            <v>0</v>
          </cell>
        </row>
        <row r="76">
          <cell r="B76">
            <v>0</v>
          </cell>
          <cell r="C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K76">
            <v>0</v>
          </cell>
          <cell r="M76">
            <v>0</v>
          </cell>
        </row>
        <row r="77">
          <cell r="B77">
            <v>0</v>
          </cell>
          <cell r="C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K77">
            <v>0</v>
          </cell>
          <cell r="M77">
            <v>0</v>
          </cell>
        </row>
        <row r="79">
          <cell r="B79">
            <v>0</v>
          </cell>
          <cell r="C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K79">
            <v>0</v>
          </cell>
          <cell r="M79">
            <v>0</v>
          </cell>
        </row>
        <row r="80">
          <cell r="B80">
            <v>0</v>
          </cell>
          <cell r="C80">
            <v>0</v>
          </cell>
          <cell r="E80">
            <v>0</v>
          </cell>
          <cell r="F80">
            <v>0</v>
          </cell>
          <cell r="H80">
            <v>0</v>
          </cell>
          <cell r="K80">
            <v>0</v>
          </cell>
          <cell r="M80">
            <v>0</v>
          </cell>
        </row>
        <row r="82">
          <cell r="B82">
            <v>0</v>
          </cell>
          <cell r="C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K82">
            <v>0</v>
          </cell>
          <cell r="M82">
            <v>0</v>
          </cell>
        </row>
        <row r="84">
          <cell r="B84">
            <v>0</v>
          </cell>
          <cell r="C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K84">
            <v>0</v>
          </cell>
          <cell r="M84">
            <v>0</v>
          </cell>
        </row>
        <row r="85">
          <cell r="B85">
            <v>0</v>
          </cell>
          <cell r="C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K85">
            <v>0</v>
          </cell>
          <cell r="M85">
            <v>0</v>
          </cell>
        </row>
        <row r="86">
          <cell r="B86">
            <v>0</v>
          </cell>
          <cell r="C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K86">
            <v>0</v>
          </cell>
          <cell r="M86">
            <v>0</v>
          </cell>
        </row>
        <row r="87">
          <cell r="B87">
            <v>0</v>
          </cell>
          <cell r="C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K87">
            <v>0</v>
          </cell>
          <cell r="M87">
            <v>0</v>
          </cell>
        </row>
        <row r="88">
          <cell r="B88">
            <v>0</v>
          </cell>
          <cell r="C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K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K89">
            <v>0</v>
          </cell>
          <cell r="M89">
            <v>0</v>
          </cell>
        </row>
        <row r="90">
          <cell r="B90">
            <v>0</v>
          </cell>
          <cell r="C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K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K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K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K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K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K95">
            <v>0</v>
          </cell>
          <cell r="M95">
            <v>0</v>
          </cell>
        </row>
        <row r="96">
          <cell r="B96">
            <v>0</v>
          </cell>
          <cell r="C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K96">
            <v>0</v>
          </cell>
          <cell r="M96">
            <v>0</v>
          </cell>
        </row>
        <row r="97">
          <cell r="B97">
            <v>1554983.1600000001</v>
          </cell>
          <cell r="C97">
            <v>0</v>
          </cell>
          <cell r="D97">
            <v>0</v>
          </cell>
          <cell r="E97">
            <v>54.6</v>
          </cell>
          <cell r="F97">
            <v>0</v>
          </cell>
          <cell r="G97">
            <v>10104.5</v>
          </cell>
          <cell r="H97">
            <v>0</v>
          </cell>
          <cell r="I97">
            <v>0</v>
          </cell>
          <cell r="K97">
            <v>5036.8</v>
          </cell>
          <cell r="L97">
            <v>0</v>
          </cell>
          <cell r="M97">
            <v>0</v>
          </cell>
          <cell r="N97">
            <v>0</v>
          </cell>
        </row>
        <row r="103">
          <cell r="B103">
            <v>0</v>
          </cell>
        </row>
        <row r="104">
          <cell r="B104">
            <v>0</v>
          </cell>
        </row>
        <row r="105">
          <cell r="B105">
            <v>54.6</v>
          </cell>
        </row>
        <row r="106">
          <cell r="B106">
            <v>10104.5</v>
          </cell>
        </row>
        <row r="108">
          <cell r="B108">
            <v>10159.1</v>
          </cell>
        </row>
      </sheetData>
      <sheetData sheetId="5">
        <row r="15">
          <cell r="B15">
            <v>0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K16">
            <v>0</v>
          </cell>
          <cell r="M16">
            <v>0</v>
          </cell>
        </row>
        <row r="17">
          <cell r="B17">
            <v>843658.8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K17">
            <v>1920153.77</v>
          </cell>
          <cell r="M17">
            <v>0</v>
          </cell>
        </row>
        <row r="19">
          <cell r="B19">
            <v>0</v>
          </cell>
          <cell r="C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K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K20">
            <v>0</v>
          </cell>
          <cell r="M20">
            <v>0</v>
          </cell>
        </row>
        <row r="24">
          <cell r="B24">
            <v>0</v>
          </cell>
          <cell r="C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K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M25">
            <v>0</v>
          </cell>
        </row>
        <row r="27">
          <cell r="B27">
            <v>0</v>
          </cell>
          <cell r="C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K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K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K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K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K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K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K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K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K40">
            <v>0</v>
          </cell>
          <cell r="M40">
            <v>0</v>
          </cell>
        </row>
        <row r="42">
          <cell r="B42">
            <v>0</v>
          </cell>
          <cell r="C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K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K43">
            <v>0</v>
          </cell>
          <cell r="M43">
            <v>0</v>
          </cell>
        </row>
        <row r="44">
          <cell r="B44">
            <v>0</v>
          </cell>
          <cell r="C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K44">
            <v>0</v>
          </cell>
          <cell r="M44">
            <v>0</v>
          </cell>
        </row>
        <row r="46">
          <cell r="B46">
            <v>0</v>
          </cell>
          <cell r="C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K46">
            <v>0</v>
          </cell>
          <cell r="M46">
            <v>0</v>
          </cell>
        </row>
        <row r="47">
          <cell r="B47">
            <v>0</v>
          </cell>
          <cell r="C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K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K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K49">
            <v>0</v>
          </cell>
          <cell r="M49">
            <v>0</v>
          </cell>
        </row>
        <row r="50">
          <cell r="B50">
            <v>0</v>
          </cell>
          <cell r="C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K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K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K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K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K54">
            <v>0</v>
          </cell>
          <cell r="M54">
            <v>0</v>
          </cell>
        </row>
        <row r="55">
          <cell r="B55">
            <v>0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K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K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K57">
            <v>0</v>
          </cell>
          <cell r="M57">
            <v>0</v>
          </cell>
        </row>
        <row r="58">
          <cell r="B58">
            <v>0</v>
          </cell>
          <cell r="C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K58">
            <v>0</v>
          </cell>
          <cell r="M58">
            <v>0</v>
          </cell>
        </row>
        <row r="59">
          <cell r="B59">
            <v>0</v>
          </cell>
          <cell r="C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K59">
            <v>0</v>
          </cell>
          <cell r="M59">
            <v>0</v>
          </cell>
        </row>
        <row r="60">
          <cell r="B60">
            <v>0</v>
          </cell>
          <cell r="C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K60">
            <v>0</v>
          </cell>
          <cell r="M60">
            <v>0</v>
          </cell>
        </row>
        <row r="61">
          <cell r="B61">
            <v>0</v>
          </cell>
          <cell r="C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K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K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K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K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K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K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K69">
            <v>0</v>
          </cell>
          <cell r="M69">
            <v>0</v>
          </cell>
        </row>
        <row r="71">
          <cell r="B71">
            <v>0</v>
          </cell>
          <cell r="C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K71">
            <v>0</v>
          </cell>
          <cell r="M71">
            <v>0</v>
          </cell>
        </row>
        <row r="73">
          <cell r="B73">
            <v>0</v>
          </cell>
          <cell r="C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K73">
            <v>0</v>
          </cell>
          <cell r="M73">
            <v>0</v>
          </cell>
        </row>
        <row r="75">
          <cell r="B75">
            <v>0</v>
          </cell>
          <cell r="C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K75">
            <v>0</v>
          </cell>
          <cell r="M75">
            <v>0</v>
          </cell>
        </row>
        <row r="76">
          <cell r="B76">
            <v>0</v>
          </cell>
          <cell r="C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K76">
            <v>0</v>
          </cell>
          <cell r="M76">
            <v>0</v>
          </cell>
        </row>
        <row r="77">
          <cell r="B77">
            <v>0</v>
          </cell>
          <cell r="C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K77">
            <v>0</v>
          </cell>
          <cell r="M77">
            <v>0</v>
          </cell>
        </row>
        <row r="79">
          <cell r="B79">
            <v>0</v>
          </cell>
          <cell r="C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K79">
            <v>0</v>
          </cell>
          <cell r="M79">
            <v>0</v>
          </cell>
        </row>
        <row r="80">
          <cell r="B80">
            <v>0</v>
          </cell>
          <cell r="C80">
            <v>0</v>
          </cell>
          <cell r="E80">
            <v>0</v>
          </cell>
          <cell r="F80">
            <v>0</v>
          </cell>
          <cell r="H80">
            <v>0</v>
          </cell>
          <cell r="K80">
            <v>0</v>
          </cell>
          <cell r="M80">
            <v>0</v>
          </cell>
        </row>
        <row r="82">
          <cell r="B82">
            <v>0</v>
          </cell>
          <cell r="C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K82">
            <v>0</v>
          </cell>
          <cell r="M82">
            <v>0</v>
          </cell>
        </row>
        <row r="84">
          <cell r="B84">
            <v>0</v>
          </cell>
          <cell r="C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K84">
            <v>0</v>
          </cell>
          <cell r="M84">
            <v>0</v>
          </cell>
        </row>
        <row r="85">
          <cell r="B85">
            <v>0</v>
          </cell>
          <cell r="C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K85">
            <v>0</v>
          </cell>
          <cell r="M85">
            <v>0</v>
          </cell>
        </row>
        <row r="86">
          <cell r="B86">
            <v>0</v>
          </cell>
          <cell r="C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K86">
            <v>0</v>
          </cell>
          <cell r="M86">
            <v>0</v>
          </cell>
        </row>
        <row r="87">
          <cell r="B87">
            <v>0</v>
          </cell>
          <cell r="C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K87">
            <v>0</v>
          </cell>
          <cell r="M87">
            <v>0</v>
          </cell>
        </row>
        <row r="88">
          <cell r="B88">
            <v>7544990.6799999997</v>
          </cell>
          <cell r="C88">
            <v>0</v>
          </cell>
          <cell r="E88">
            <v>390467.5</v>
          </cell>
          <cell r="F88">
            <v>0</v>
          </cell>
          <cell r="G88">
            <v>987968.65000000014</v>
          </cell>
          <cell r="H88">
            <v>0</v>
          </cell>
          <cell r="K88">
            <v>1581541.33</v>
          </cell>
          <cell r="M88">
            <v>0</v>
          </cell>
        </row>
        <row r="89">
          <cell r="B89">
            <v>0</v>
          </cell>
          <cell r="C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K89">
            <v>0</v>
          </cell>
          <cell r="M89">
            <v>0</v>
          </cell>
        </row>
        <row r="90">
          <cell r="B90">
            <v>0</v>
          </cell>
          <cell r="C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K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K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K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K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K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K95">
            <v>0</v>
          </cell>
          <cell r="M95">
            <v>0</v>
          </cell>
        </row>
        <row r="96">
          <cell r="B96">
            <v>0</v>
          </cell>
          <cell r="C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K96">
            <v>0</v>
          </cell>
          <cell r="M96">
            <v>0</v>
          </cell>
        </row>
        <row r="97">
          <cell r="B97">
            <v>8388649.4800000004</v>
          </cell>
          <cell r="C97">
            <v>0</v>
          </cell>
          <cell r="D97">
            <v>0</v>
          </cell>
          <cell r="E97">
            <v>390467.5</v>
          </cell>
          <cell r="F97">
            <v>0</v>
          </cell>
          <cell r="G97">
            <v>987968.65000000014</v>
          </cell>
          <cell r="H97">
            <v>0</v>
          </cell>
          <cell r="I97">
            <v>0</v>
          </cell>
          <cell r="K97">
            <v>3501695.1</v>
          </cell>
          <cell r="L97">
            <v>0</v>
          </cell>
          <cell r="M97">
            <v>0</v>
          </cell>
          <cell r="N97">
            <v>0</v>
          </cell>
        </row>
        <row r="103">
          <cell r="B103">
            <v>487667.5</v>
          </cell>
        </row>
        <row r="104">
          <cell r="B104">
            <v>624046.32999999996</v>
          </cell>
        </row>
        <row r="105">
          <cell r="B105">
            <v>0</v>
          </cell>
        </row>
        <row r="106">
          <cell r="B106">
            <v>36000</v>
          </cell>
        </row>
        <row r="107">
          <cell r="B107">
            <v>230722.32</v>
          </cell>
        </row>
        <row r="108">
          <cell r="B108">
            <v>1378436.1500000001</v>
          </cell>
        </row>
      </sheetData>
      <sheetData sheetId="6">
        <row r="15">
          <cell r="B15">
            <v>0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K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K17">
            <v>0</v>
          </cell>
          <cell r="M17">
            <v>0</v>
          </cell>
        </row>
        <row r="19">
          <cell r="B19">
            <v>0</v>
          </cell>
          <cell r="C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K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K20">
            <v>0</v>
          </cell>
          <cell r="M20">
            <v>0</v>
          </cell>
        </row>
        <row r="24">
          <cell r="B24">
            <v>0</v>
          </cell>
          <cell r="C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K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M25">
            <v>0</v>
          </cell>
        </row>
        <row r="27">
          <cell r="B27">
            <v>0</v>
          </cell>
          <cell r="C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K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K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K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K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K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K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K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K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K40">
            <v>0</v>
          </cell>
          <cell r="M40">
            <v>0</v>
          </cell>
        </row>
        <row r="42">
          <cell r="B42">
            <v>0</v>
          </cell>
          <cell r="C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K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K43">
            <v>0</v>
          </cell>
          <cell r="M43">
            <v>0</v>
          </cell>
        </row>
        <row r="44">
          <cell r="B44">
            <v>0</v>
          </cell>
          <cell r="C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K44">
            <v>0</v>
          </cell>
          <cell r="M44">
            <v>0</v>
          </cell>
        </row>
        <row r="46">
          <cell r="B46">
            <v>0</v>
          </cell>
          <cell r="C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K46">
            <v>0</v>
          </cell>
          <cell r="M46">
            <v>0</v>
          </cell>
        </row>
        <row r="47">
          <cell r="B47">
            <v>0</v>
          </cell>
          <cell r="C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K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K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K49">
            <v>0</v>
          </cell>
          <cell r="M49">
            <v>0</v>
          </cell>
        </row>
        <row r="50">
          <cell r="B50">
            <v>0</v>
          </cell>
          <cell r="C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K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K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K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K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K54">
            <v>0</v>
          </cell>
          <cell r="M54">
            <v>0</v>
          </cell>
        </row>
        <row r="55">
          <cell r="B55">
            <v>0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K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K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K57">
            <v>0</v>
          </cell>
          <cell r="M57">
            <v>0</v>
          </cell>
        </row>
        <row r="58">
          <cell r="B58">
            <v>0</v>
          </cell>
          <cell r="C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K58">
            <v>0</v>
          </cell>
          <cell r="M58">
            <v>0</v>
          </cell>
        </row>
        <row r="59">
          <cell r="B59">
            <v>0</v>
          </cell>
          <cell r="C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K59">
            <v>0</v>
          </cell>
          <cell r="M59">
            <v>0</v>
          </cell>
        </row>
        <row r="60">
          <cell r="B60">
            <v>0</v>
          </cell>
          <cell r="C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K60">
            <v>0</v>
          </cell>
          <cell r="M60">
            <v>0</v>
          </cell>
        </row>
        <row r="61">
          <cell r="B61">
            <v>0</v>
          </cell>
          <cell r="C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K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K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K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K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K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K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K69">
            <v>0</v>
          </cell>
          <cell r="M69">
            <v>0</v>
          </cell>
        </row>
        <row r="71">
          <cell r="B71">
            <v>0</v>
          </cell>
          <cell r="C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K71">
            <v>0</v>
          </cell>
          <cell r="M71">
            <v>0</v>
          </cell>
        </row>
        <row r="73">
          <cell r="B73">
            <v>0</v>
          </cell>
          <cell r="C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K73">
            <v>0</v>
          </cell>
          <cell r="M73">
            <v>0</v>
          </cell>
        </row>
        <row r="75">
          <cell r="B75">
            <v>0</v>
          </cell>
          <cell r="C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K75">
            <v>0</v>
          </cell>
          <cell r="M75">
            <v>0</v>
          </cell>
        </row>
        <row r="76">
          <cell r="B76">
            <v>0</v>
          </cell>
          <cell r="C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K76">
            <v>0</v>
          </cell>
          <cell r="M76">
            <v>0</v>
          </cell>
        </row>
        <row r="77">
          <cell r="B77">
            <v>0</v>
          </cell>
          <cell r="C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K77">
            <v>0</v>
          </cell>
          <cell r="M77">
            <v>0</v>
          </cell>
        </row>
        <row r="79">
          <cell r="B79">
            <v>0</v>
          </cell>
          <cell r="C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K79">
            <v>0</v>
          </cell>
          <cell r="M79">
            <v>0</v>
          </cell>
        </row>
        <row r="80">
          <cell r="B80">
            <v>0</v>
          </cell>
          <cell r="C80">
            <v>0</v>
          </cell>
          <cell r="E80">
            <v>0</v>
          </cell>
          <cell r="F80">
            <v>0</v>
          </cell>
          <cell r="H80">
            <v>0</v>
          </cell>
          <cell r="K80">
            <v>0</v>
          </cell>
          <cell r="M80">
            <v>0</v>
          </cell>
        </row>
        <row r="82">
          <cell r="B82">
            <v>0</v>
          </cell>
          <cell r="C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K82">
            <v>0</v>
          </cell>
          <cell r="M82">
            <v>0</v>
          </cell>
        </row>
        <row r="84">
          <cell r="B84">
            <v>0</v>
          </cell>
          <cell r="C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K84">
            <v>0</v>
          </cell>
          <cell r="M84">
            <v>0</v>
          </cell>
        </row>
        <row r="85">
          <cell r="B85">
            <v>0</v>
          </cell>
          <cell r="C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K85">
            <v>0</v>
          </cell>
          <cell r="M85">
            <v>0</v>
          </cell>
        </row>
        <row r="86">
          <cell r="B86">
            <v>0</v>
          </cell>
          <cell r="C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K86">
            <v>0</v>
          </cell>
          <cell r="M86">
            <v>0</v>
          </cell>
        </row>
        <row r="87">
          <cell r="B87">
            <v>0</v>
          </cell>
          <cell r="C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K87">
            <v>0</v>
          </cell>
          <cell r="M87">
            <v>0</v>
          </cell>
        </row>
        <row r="88">
          <cell r="B88">
            <v>0</v>
          </cell>
          <cell r="C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K88">
            <v>0</v>
          </cell>
          <cell r="M88">
            <v>0</v>
          </cell>
        </row>
        <row r="89">
          <cell r="B89">
            <v>578063.22</v>
          </cell>
          <cell r="C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K89">
            <v>1056.5</v>
          </cell>
          <cell r="M89">
            <v>0</v>
          </cell>
        </row>
        <row r="90">
          <cell r="B90">
            <v>0</v>
          </cell>
          <cell r="C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K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K91">
            <v>0</v>
          </cell>
          <cell r="M91">
            <v>0</v>
          </cell>
        </row>
        <row r="92">
          <cell r="B92">
            <v>817708.48</v>
          </cell>
          <cell r="C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K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K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K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K95">
            <v>0</v>
          </cell>
          <cell r="M95">
            <v>0</v>
          </cell>
        </row>
        <row r="96">
          <cell r="B96">
            <v>0</v>
          </cell>
          <cell r="C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K96">
            <v>0</v>
          </cell>
          <cell r="M96">
            <v>0</v>
          </cell>
        </row>
        <row r="97">
          <cell r="B97">
            <v>1395771.7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1056.5</v>
          </cell>
          <cell r="L97">
            <v>0</v>
          </cell>
          <cell r="M97">
            <v>0</v>
          </cell>
          <cell r="N97">
            <v>0</v>
          </cell>
        </row>
        <row r="103">
          <cell r="B103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8">
          <cell r="B108">
            <v>0</v>
          </cell>
        </row>
      </sheetData>
      <sheetData sheetId="7">
        <row r="15">
          <cell r="B15">
            <v>0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K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K17">
            <v>0</v>
          </cell>
          <cell r="M17">
            <v>0</v>
          </cell>
        </row>
        <row r="19">
          <cell r="B19">
            <v>0</v>
          </cell>
          <cell r="C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K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K20">
            <v>0</v>
          </cell>
          <cell r="M20">
            <v>0</v>
          </cell>
        </row>
        <row r="24">
          <cell r="B24">
            <v>7691472.5700000003</v>
          </cell>
          <cell r="C24">
            <v>0</v>
          </cell>
          <cell r="E24">
            <v>46711.25</v>
          </cell>
          <cell r="F24">
            <v>0</v>
          </cell>
          <cell r="G24">
            <v>0</v>
          </cell>
          <cell r="H24">
            <v>0</v>
          </cell>
          <cell r="K24">
            <v>849722.02</v>
          </cell>
          <cell r="M24">
            <v>0</v>
          </cell>
        </row>
        <row r="25">
          <cell r="B25">
            <v>28697628.32</v>
          </cell>
          <cell r="C25">
            <v>3420.53</v>
          </cell>
          <cell r="E25">
            <v>226459.74</v>
          </cell>
          <cell r="F25">
            <v>0</v>
          </cell>
          <cell r="G25">
            <v>8163037.6000000052</v>
          </cell>
          <cell r="H25">
            <v>0</v>
          </cell>
          <cell r="K25">
            <v>20141050.77</v>
          </cell>
          <cell r="M25">
            <v>0</v>
          </cell>
        </row>
        <row r="27">
          <cell r="B27">
            <v>58374576.960000001</v>
          </cell>
          <cell r="C27">
            <v>478122.21</v>
          </cell>
          <cell r="E27">
            <v>26051519.539999999</v>
          </cell>
          <cell r="F27">
            <v>0</v>
          </cell>
          <cell r="G27">
            <v>0</v>
          </cell>
          <cell r="H27">
            <v>0</v>
          </cell>
          <cell r="K27">
            <v>4471086.49</v>
          </cell>
          <cell r="M27">
            <v>0</v>
          </cell>
        </row>
        <row r="29">
          <cell r="B29">
            <v>5142209.8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K29">
            <v>752474.05</v>
          </cell>
          <cell r="M29">
            <v>0</v>
          </cell>
        </row>
        <row r="30">
          <cell r="B30">
            <v>127923.89</v>
          </cell>
          <cell r="C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K30">
            <v>0</v>
          </cell>
          <cell r="M30">
            <v>0</v>
          </cell>
        </row>
        <row r="31">
          <cell r="B31">
            <v>2376006.54</v>
          </cell>
          <cell r="C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M31">
            <v>0</v>
          </cell>
        </row>
        <row r="32">
          <cell r="B32">
            <v>1418957.71</v>
          </cell>
          <cell r="C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K32">
            <v>0</v>
          </cell>
          <cell r="M32">
            <v>0</v>
          </cell>
        </row>
        <row r="33">
          <cell r="B33">
            <v>1334295.95</v>
          </cell>
          <cell r="C33">
            <v>173596.03</v>
          </cell>
          <cell r="E33">
            <v>26139.48</v>
          </cell>
          <cell r="F33">
            <v>0</v>
          </cell>
          <cell r="G33">
            <v>0</v>
          </cell>
          <cell r="H33">
            <v>0</v>
          </cell>
          <cell r="K33">
            <v>386693.15</v>
          </cell>
          <cell r="M33">
            <v>0</v>
          </cell>
        </row>
        <row r="34">
          <cell r="B34">
            <v>11769.91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>
            <v>0</v>
          </cell>
          <cell r="M34">
            <v>0</v>
          </cell>
        </row>
        <row r="35">
          <cell r="B35">
            <v>306667.71999999997</v>
          </cell>
          <cell r="C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M35">
            <v>0</v>
          </cell>
        </row>
        <row r="36">
          <cell r="B36">
            <v>9582377.0600000005</v>
          </cell>
          <cell r="C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K36">
            <v>304657.90000000002</v>
          </cell>
          <cell r="M36">
            <v>0</v>
          </cell>
        </row>
        <row r="37">
          <cell r="B37">
            <v>3701710.55</v>
          </cell>
          <cell r="C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K37">
            <v>0</v>
          </cell>
          <cell r="M37">
            <v>0</v>
          </cell>
        </row>
        <row r="38">
          <cell r="B38">
            <v>166500.59</v>
          </cell>
          <cell r="C38">
            <v>308558.86</v>
          </cell>
          <cell r="E38">
            <v>354916.79</v>
          </cell>
          <cell r="F38">
            <v>0</v>
          </cell>
          <cell r="G38">
            <v>0</v>
          </cell>
          <cell r="H38">
            <v>0</v>
          </cell>
          <cell r="K38">
            <v>301684.37</v>
          </cell>
          <cell r="M38">
            <v>0</v>
          </cell>
        </row>
        <row r="39">
          <cell r="B39">
            <v>0.31</v>
          </cell>
          <cell r="C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K39">
            <v>0</v>
          </cell>
          <cell r="M39">
            <v>0</v>
          </cell>
        </row>
        <row r="40">
          <cell r="B40">
            <v>15871.08</v>
          </cell>
          <cell r="C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K40">
            <v>0</v>
          </cell>
          <cell r="M40">
            <v>0</v>
          </cell>
        </row>
        <row r="42">
          <cell r="B42">
            <v>0</v>
          </cell>
          <cell r="C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K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K43">
            <v>0</v>
          </cell>
          <cell r="M43">
            <v>0</v>
          </cell>
        </row>
        <row r="44">
          <cell r="B44">
            <v>0</v>
          </cell>
          <cell r="C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K44">
            <v>0</v>
          </cell>
          <cell r="M44">
            <v>0</v>
          </cell>
        </row>
        <row r="46">
          <cell r="B46">
            <v>0</v>
          </cell>
          <cell r="C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K46">
            <v>0</v>
          </cell>
          <cell r="M46">
            <v>0</v>
          </cell>
        </row>
        <row r="47">
          <cell r="B47">
            <v>0</v>
          </cell>
          <cell r="C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K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K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K49">
            <v>0</v>
          </cell>
          <cell r="M49">
            <v>0</v>
          </cell>
        </row>
        <row r="50">
          <cell r="B50">
            <v>0</v>
          </cell>
          <cell r="C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K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K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K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K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K54">
            <v>0</v>
          </cell>
          <cell r="M54">
            <v>0</v>
          </cell>
        </row>
        <row r="55">
          <cell r="B55">
            <v>0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K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K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K57">
            <v>0</v>
          </cell>
          <cell r="M57">
            <v>0</v>
          </cell>
        </row>
        <row r="58">
          <cell r="B58">
            <v>0</v>
          </cell>
          <cell r="C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K58">
            <v>0</v>
          </cell>
          <cell r="M58">
            <v>0</v>
          </cell>
        </row>
        <row r="59">
          <cell r="B59">
            <v>0</v>
          </cell>
          <cell r="C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K59">
            <v>0</v>
          </cell>
          <cell r="M59">
            <v>0</v>
          </cell>
        </row>
        <row r="60">
          <cell r="B60">
            <v>0</v>
          </cell>
          <cell r="C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K60">
            <v>0</v>
          </cell>
          <cell r="M60">
            <v>0</v>
          </cell>
        </row>
        <row r="61">
          <cell r="B61">
            <v>0</v>
          </cell>
          <cell r="C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K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K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K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K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K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K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K69">
            <v>0</v>
          </cell>
          <cell r="M69">
            <v>0</v>
          </cell>
        </row>
        <row r="71">
          <cell r="B71">
            <v>0</v>
          </cell>
          <cell r="C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K71">
            <v>0</v>
          </cell>
          <cell r="M71">
            <v>0</v>
          </cell>
        </row>
        <row r="73">
          <cell r="B73">
            <v>0</v>
          </cell>
          <cell r="C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K73">
            <v>0</v>
          </cell>
          <cell r="M73">
            <v>0</v>
          </cell>
        </row>
        <row r="75">
          <cell r="B75">
            <v>0</v>
          </cell>
          <cell r="C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K75">
            <v>0</v>
          </cell>
          <cell r="M75">
            <v>0</v>
          </cell>
        </row>
        <row r="76">
          <cell r="B76">
            <v>0</v>
          </cell>
          <cell r="C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K76">
            <v>0</v>
          </cell>
          <cell r="M76">
            <v>0</v>
          </cell>
        </row>
        <row r="77">
          <cell r="B77">
            <v>0</v>
          </cell>
          <cell r="C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K77">
            <v>0</v>
          </cell>
          <cell r="M77">
            <v>0</v>
          </cell>
        </row>
        <row r="79">
          <cell r="B79">
            <v>0</v>
          </cell>
          <cell r="C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K79">
            <v>0</v>
          </cell>
          <cell r="M79">
            <v>0</v>
          </cell>
        </row>
        <row r="80">
          <cell r="B80">
            <v>0</v>
          </cell>
          <cell r="C80">
            <v>0</v>
          </cell>
          <cell r="E80">
            <v>0</v>
          </cell>
          <cell r="F80">
            <v>0</v>
          </cell>
          <cell r="H80">
            <v>0</v>
          </cell>
          <cell r="K80">
            <v>0</v>
          </cell>
          <cell r="M80">
            <v>0</v>
          </cell>
        </row>
        <row r="82">
          <cell r="B82">
            <v>0</v>
          </cell>
          <cell r="C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K82">
            <v>0</v>
          </cell>
          <cell r="M82">
            <v>0</v>
          </cell>
        </row>
        <row r="84">
          <cell r="B84">
            <v>0</v>
          </cell>
          <cell r="C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K84">
            <v>0</v>
          </cell>
          <cell r="M84">
            <v>0</v>
          </cell>
        </row>
        <row r="85">
          <cell r="B85">
            <v>0</v>
          </cell>
          <cell r="C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K85">
            <v>0</v>
          </cell>
          <cell r="M85">
            <v>0</v>
          </cell>
        </row>
        <row r="86">
          <cell r="B86">
            <v>0</v>
          </cell>
          <cell r="C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K86">
            <v>0</v>
          </cell>
          <cell r="M86">
            <v>0</v>
          </cell>
        </row>
        <row r="87">
          <cell r="B87">
            <v>0</v>
          </cell>
          <cell r="C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K87">
            <v>0</v>
          </cell>
          <cell r="M87">
            <v>0</v>
          </cell>
        </row>
        <row r="88">
          <cell r="B88">
            <v>0</v>
          </cell>
          <cell r="C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K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K89">
            <v>0</v>
          </cell>
          <cell r="M89">
            <v>0</v>
          </cell>
        </row>
        <row r="90">
          <cell r="B90">
            <v>0</v>
          </cell>
          <cell r="C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K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K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K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K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K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K95">
            <v>0</v>
          </cell>
          <cell r="M95">
            <v>0</v>
          </cell>
        </row>
        <row r="96">
          <cell r="B96">
            <v>0</v>
          </cell>
          <cell r="C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K96">
            <v>0</v>
          </cell>
          <cell r="M96">
            <v>0</v>
          </cell>
        </row>
        <row r="97">
          <cell r="B97">
            <v>118947968.95999999</v>
          </cell>
          <cell r="C97">
            <v>963697.63000000012</v>
          </cell>
          <cell r="D97">
            <v>0</v>
          </cell>
          <cell r="E97">
            <v>26705746.799999997</v>
          </cell>
          <cell r="F97">
            <v>0</v>
          </cell>
          <cell r="G97">
            <v>8163037.6000000052</v>
          </cell>
          <cell r="H97">
            <v>0</v>
          </cell>
          <cell r="I97">
            <v>0</v>
          </cell>
          <cell r="K97">
            <v>27207368.75</v>
          </cell>
          <cell r="L97">
            <v>0</v>
          </cell>
          <cell r="M97">
            <v>0</v>
          </cell>
          <cell r="N97">
            <v>0</v>
          </cell>
        </row>
        <row r="103">
          <cell r="B103">
            <v>0</v>
          </cell>
        </row>
        <row r="104">
          <cell r="B104">
            <v>0</v>
          </cell>
        </row>
        <row r="105">
          <cell r="B105">
            <v>27669444.43</v>
          </cell>
        </row>
        <row r="106">
          <cell r="B106">
            <v>8163037.5999999996</v>
          </cell>
        </row>
        <row r="108">
          <cell r="B108">
            <v>35832482.030000001</v>
          </cell>
        </row>
      </sheetData>
      <sheetData sheetId="8">
        <row r="15">
          <cell r="B15">
            <v>0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K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K17">
            <v>0</v>
          </cell>
          <cell r="M17">
            <v>0</v>
          </cell>
        </row>
        <row r="19">
          <cell r="B19">
            <v>0</v>
          </cell>
          <cell r="C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K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K20">
            <v>0</v>
          </cell>
          <cell r="M20">
            <v>0</v>
          </cell>
        </row>
        <row r="24">
          <cell r="B24">
            <v>0</v>
          </cell>
          <cell r="C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K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M25">
            <v>0</v>
          </cell>
        </row>
        <row r="27">
          <cell r="B27">
            <v>0</v>
          </cell>
          <cell r="C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K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K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K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K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K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K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K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K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K40">
            <v>0</v>
          </cell>
          <cell r="M40">
            <v>0</v>
          </cell>
        </row>
        <row r="42">
          <cell r="B42">
            <v>0</v>
          </cell>
          <cell r="C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K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K43">
            <v>0</v>
          </cell>
          <cell r="M43">
            <v>0</v>
          </cell>
        </row>
        <row r="44">
          <cell r="B44">
            <v>0</v>
          </cell>
          <cell r="C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K44">
            <v>0</v>
          </cell>
          <cell r="M44">
            <v>0</v>
          </cell>
        </row>
        <row r="46">
          <cell r="B46">
            <v>0</v>
          </cell>
          <cell r="C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K46">
            <v>0</v>
          </cell>
          <cell r="M46">
            <v>0</v>
          </cell>
        </row>
        <row r="47">
          <cell r="B47">
            <v>0</v>
          </cell>
          <cell r="C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K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K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K49">
            <v>0</v>
          </cell>
          <cell r="M49">
            <v>0</v>
          </cell>
        </row>
        <row r="50">
          <cell r="B50">
            <v>0</v>
          </cell>
          <cell r="C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K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K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K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K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K54">
            <v>0</v>
          </cell>
          <cell r="M54">
            <v>0</v>
          </cell>
        </row>
        <row r="55">
          <cell r="B55">
            <v>0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K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K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K57">
            <v>0</v>
          </cell>
          <cell r="M57">
            <v>0</v>
          </cell>
        </row>
        <row r="58">
          <cell r="B58">
            <v>0</v>
          </cell>
          <cell r="C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K58">
            <v>0</v>
          </cell>
          <cell r="M58">
            <v>0</v>
          </cell>
        </row>
        <row r="59">
          <cell r="B59">
            <v>0</v>
          </cell>
          <cell r="C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K59">
            <v>0</v>
          </cell>
          <cell r="M59">
            <v>0</v>
          </cell>
        </row>
        <row r="60">
          <cell r="B60">
            <v>0</v>
          </cell>
          <cell r="C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K60">
            <v>0</v>
          </cell>
          <cell r="M60">
            <v>0</v>
          </cell>
        </row>
        <row r="61">
          <cell r="B61">
            <v>0</v>
          </cell>
          <cell r="C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K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K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K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K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K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K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K69">
            <v>0</v>
          </cell>
          <cell r="M69">
            <v>0</v>
          </cell>
        </row>
        <row r="71">
          <cell r="B71">
            <v>0</v>
          </cell>
          <cell r="C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K71">
            <v>0</v>
          </cell>
          <cell r="M71">
            <v>0</v>
          </cell>
        </row>
        <row r="73">
          <cell r="B73">
            <v>0</v>
          </cell>
          <cell r="C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K73">
            <v>0</v>
          </cell>
          <cell r="M73">
            <v>0</v>
          </cell>
        </row>
        <row r="75">
          <cell r="B75">
            <v>0.27</v>
          </cell>
          <cell r="C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K75">
            <v>0</v>
          </cell>
          <cell r="M75">
            <v>0</v>
          </cell>
        </row>
        <row r="76">
          <cell r="B76">
            <v>9740081.3399999999</v>
          </cell>
          <cell r="C76">
            <v>0</v>
          </cell>
          <cell r="E76">
            <v>0</v>
          </cell>
          <cell r="F76">
            <v>0</v>
          </cell>
          <cell r="G76">
            <v>846066.48</v>
          </cell>
          <cell r="H76">
            <v>0</v>
          </cell>
          <cell r="K76">
            <v>0</v>
          </cell>
          <cell r="M76">
            <v>0</v>
          </cell>
        </row>
        <row r="77">
          <cell r="B77">
            <v>102369234.98</v>
          </cell>
          <cell r="C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K77">
            <v>0</v>
          </cell>
          <cell r="M77">
            <v>0</v>
          </cell>
        </row>
        <row r="79">
          <cell r="B79">
            <v>0</v>
          </cell>
          <cell r="C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K79">
            <v>0</v>
          </cell>
          <cell r="M79">
            <v>0</v>
          </cell>
        </row>
        <row r="80">
          <cell r="B80">
            <v>0</v>
          </cell>
          <cell r="C80">
            <v>0</v>
          </cell>
          <cell r="E80">
            <v>0</v>
          </cell>
          <cell r="F80">
            <v>0</v>
          </cell>
          <cell r="H80">
            <v>0</v>
          </cell>
          <cell r="K80">
            <v>0</v>
          </cell>
          <cell r="M80">
            <v>0</v>
          </cell>
        </row>
        <row r="82">
          <cell r="B82">
            <v>0</v>
          </cell>
          <cell r="C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K82">
            <v>0</v>
          </cell>
          <cell r="M82">
            <v>0</v>
          </cell>
        </row>
        <row r="84">
          <cell r="B84">
            <v>0</v>
          </cell>
          <cell r="C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K84">
            <v>0</v>
          </cell>
          <cell r="M84">
            <v>0</v>
          </cell>
        </row>
        <row r="85">
          <cell r="B85">
            <v>0</v>
          </cell>
          <cell r="C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K85">
            <v>0</v>
          </cell>
          <cell r="M85">
            <v>0</v>
          </cell>
        </row>
        <row r="86">
          <cell r="B86">
            <v>0</v>
          </cell>
          <cell r="C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K86">
            <v>0</v>
          </cell>
          <cell r="M86">
            <v>0</v>
          </cell>
        </row>
        <row r="87">
          <cell r="B87">
            <v>0</v>
          </cell>
          <cell r="C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K87">
            <v>0</v>
          </cell>
          <cell r="M87">
            <v>0</v>
          </cell>
        </row>
        <row r="88">
          <cell r="B88">
            <v>0</v>
          </cell>
          <cell r="C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K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K89">
            <v>0</v>
          </cell>
          <cell r="M89">
            <v>0</v>
          </cell>
        </row>
        <row r="90">
          <cell r="B90">
            <v>0</v>
          </cell>
          <cell r="C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K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K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K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K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K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K95">
            <v>0</v>
          </cell>
          <cell r="M95">
            <v>0</v>
          </cell>
        </row>
        <row r="96">
          <cell r="B96">
            <v>0</v>
          </cell>
          <cell r="C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K96">
            <v>0</v>
          </cell>
          <cell r="M96">
            <v>0</v>
          </cell>
        </row>
        <row r="97">
          <cell r="B97">
            <v>112109316.59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846066.48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103">
          <cell r="B103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846066.48</v>
          </cell>
        </row>
        <row r="108">
          <cell r="B108">
            <v>846066.48</v>
          </cell>
        </row>
      </sheetData>
      <sheetData sheetId="9">
        <row r="15">
          <cell r="B15">
            <v>0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K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K17">
            <v>0</v>
          </cell>
          <cell r="M17">
            <v>0</v>
          </cell>
        </row>
        <row r="19">
          <cell r="B19">
            <v>0</v>
          </cell>
          <cell r="C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K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K20">
            <v>0</v>
          </cell>
          <cell r="M20">
            <v>0</v>
          </cell>
        </row>
        <row r="24">
          <cell r="B24">
            <v>0</v>
          </cell>
          <cell r="C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K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M25">
            <v>0</v>
          </cell>
        </row>
        <row r="27">
          <cell r="B27">
            <v>0</v>
          </cell>
          <cell r="C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K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K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K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K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K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K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K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K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K40">
            <v>0</v>
          </cell>
          <cell r="M40">
            <v>0</v>
          </cell>
        </row>
        <row r="42">
          <cell r="B42">
            <v>0</v>
          </cell>
          <cell r="C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K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K43">
            <v>0</v>
          </cell>
          <cell r="M43">
            <v>0</v>
          </cell>
        </row>
        <row r="44">
          <cell r="B44">
            <v>0</v>
          </cell>
          <cell r="C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K44">
            <v>0</v>
          </cell>
          <cell r="M44">
            <v>0</v>
          </cell>
        </row>
        <row r="46">
          <cell r="B46">
            <v>0</v>
          </cell>
          <cell r="C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K46">
            <v>0</v>
          </cell>
          <cell r="M46">
            <v>0</v>
          </cell>
        </row>
        <row r="47">
          <cell r="B47">
            <v>0</v>
          </cell>
          <cell r="C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K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K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K49">
            <v>0</v>
          </cell>
          <cell r="M49">
            <v>0</v>
          </cell>
        </row>
        <row r="50">
          <cell r="B50">
            <v>0</v>
          </cell>
          <cell r="C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K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K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K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K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K54">
            <v>0</v>
          </cell>
          <cell r="M54">
            <v>0</v>
          </cell>
        </row>
        <row r="55">
          <cell r="B55">
            <v>0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K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K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K57">
            <v>0</v>
          </cell>
          <cell r="M57">
            <v>0</v>
          </cell>
        </row>
        <row r="58">
          <cell r="B58">
            <v>0</v>
          </cell>
          <cell r="C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K58">
            <v>0</v>
          </cell>
          <cell r="M58">
            <v>0</v>
          </cell>
        </row>
        <row r="59">
          <cell r="B59">
            <v>0</v>
          </cell>
          <cell r="C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K59">
            <v>0</v>
          </cell>
          <cell r="M59">
            <v>0</v>
          </cell>
        </row>
        <row r="60">
          <cell r="B60">
            <v>0</v>
          </cell>
          <cell r="C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K60">
            <v>0</v>
          </cell>
          <cell r="M60">
            <v>0</v>
          </cell>
        </row>
        <row r="61">
          <cell r="B61">
            <v>0</v>
          </cell>
          <cell r="C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K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K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K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K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K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K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K69">
            <v>0</v>
          </cell>
          <cell r="M69">
            <v>0</v>
          </cell>
        </row>
        <row r="71">
          <cell r="B71">
            <v>0</v>
          </cell>
          <cell r="C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K71">
            <v>0</v>
          </cell>
          <cell r="M71">
            <v>0</v>
          </cell>
        </row>
        <row r="73">
          <cell r="B73">
            <v>575495188.84000003</v>
          </cell>
          <cell r="C73">
            <v>0</v>
          </cell>
          <cell r="E73">
            <v>0</v>
          </cell>
          <cell r="F73">
            <v>0</v>
          </cell>
          <cell r="G73">
            <v>9458.2800000000007</v>
          </cell>
          <cell r="H73">
            <v>0</v>
          </cell>
          <cell r="K73">
            <v>0</v>
          </cell>
          <cell r="M73">
            <v>0</v>
          </cell>
        </row>
        <row r="75">
          <cell r="B75">
            <v>0</v>
          </cell>
          <cell r="C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K75">
            <v>0</v>
          </cell>
          <cell r="M75">
            <v>0</v>
          </cell>
        </row>
        <row r="76">
          <cell r="B76">
            <v>0</v>
          </cell>
          <cell r="C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K76">
            <v>0</v>
          </cell>
          <cell r="M76">
            <v>0</v>
          </cell>
        </row>
        <row r="77">
          <cell r="B77">
            <v>0</v>
          </cell>
          <cell r="C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K77">
            <v>0</v>
          </cell>
          <cell r="M77">
            <v>0</v>
          </cell>
        </row>
        <row r="79">
          <cell r="B79">
            <v>0</v>
          </cell>
          <cell r="C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K79">
            <v>0</v>
          </cell>
          <cell r="M79">
            <v>0</v>
          </cell>
        </row>
        <row r="80">
          <cell r="B80">
            <v>0</v>
          </cell>
          <cell r="C80">
            <v>0</v>
          </cell>
          <cell r="E80">
            <v>0</v>
          </cell>
          <cell r="F80">
            <v>0</v>
          </cell>
          <cell r="H80">
            <v>0</v>
          </cell>
          <cell r="K80">
            <v>0</v>
          </cell>
          <cell r="M80">
            <v>0</v>
          </cell>
        </row>
        <row r="82">
          <cell r="B82">
            <v>0</v>
          </cell>
          <cell r="C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K82">
            <v>0</v>
          </cell>
          <cell r="M82">
            <v>0</v>
          </cell>
        </row>
        <row r="84">
          <cell r="B84">
            <v>0</v>
          </cell>
          <cell r="C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K84">
            <v>0</v>
          </cell>
          <cell r="M84">
            <v>0</v>
          </cell>
        </row>
        <row r="85">
          <cell r="B85">
            <v>0</v>
          </cell>
          <cell r="C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K85">
            <v>0</v>
          </cell>
          <cell r="M85">
            <v>0</v>
          </cell>
        </row>
        <row r="86">
          <cell r="B86">
            <v>0</v>
          </cell>
          <cell r="C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K86">
            <v>0</v>
          </cell>
          <cell r="M86">
            <v>0</v>
          </cell>
        </row>
        <row r="87">
          <cell r="B87">
            <v>0</v>
          </cell>
          <cell r="C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K87">
            <v>0</v>
          </cell>
          <cell r="M87">
            <v>0</v>
          </cell>
        </row>
        <row r="88">
          <cell r="B88">
            <v>0</v>
          </cell>
          <cell r="C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K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K89">
            <v>0</v>
          </cell>
          <cell r="M89">
            <v>0</v>
          </cell>
        </row>
        <row r="90">
          <cell r="B90">
            <v>0</v>
          </cell>
          <cell r="C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K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K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K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K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K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K95">
            <v>0</v>
          </cell>
          <cell r="M95">
            <v>0</v>
          </cell>
        </row>
        <row r="96">
          <cell r="B96">
            <v>0</v>
          </cell>
          <cell r="C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K96">
            <v>0</v>
          </cell>
          <cell r="M96">
            <v>0</v>
          </cell>
        </row>
        <row r="97">
          <cell r="B97">
            <v>575495188.84000003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9458.2800000000007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9458.2800000000007</v>
          </cell>
        </row>
        <row r="109">
          <cell r="B109">
            <v>9458.2800000000007</v>
          </cell>
        </row>
      </sheetData>
      <sheetData sheetId="10">
        <row r="15">
          <cell r="B15">
            <v>712066.45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K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K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K17">
            <v>0</v>
          </cell>
          <cell r="M17">
            <v>0</v>
          </cell>
        </row>
        <row r="19">
          <cell r="B19">
            <v>0</v>
          </cell>
          <cell r="C19">
            <v>0</v>
          </cell>
          <cell r="E19">
            <v>226.75</v>
          </cell>
          <cell r="F19">
            <v>0</v>
          </cell>
          <cell r="G19">
            <v>0</v>
          </cell>
          <cell r="H19">
            <v>0</v>
          </cell>
          <cell r="K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K20">
            <v>0</v>
          </cell>
          <cell r="M20">
            <v>0</v>
          </cell>
        </row>
        <row r="24">
          <cell r="B24">
            <v>0</v>
          </cell>
          <cell r="C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K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M25">
            <v>0</v>
          </cell>
        </row>
        <row r="27">
          <cell r="B27">
            <v>0</v>
          </cell>
          <cell r="C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K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K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K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M31">
            <v>0</v>
          </cell>
        </row>
        <row r="32">
          <cell r="B32">
            <v>0</v>
          </cell>
          <cell r="C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K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K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K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K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K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K40">
            <v>0</v>
          </cell>
          <cell r="M40">
            <v>0</v>
          </cell>
        </row>
        <row r="42">
          <cell r="B42">
            <v>0</v>
          </cell>
          <cell r="C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K42">
            <v>0</v>
          </cell>
          <cell r="M42">
            <v>0</v>
          </cell>
        </row>
        <row r="43">
          <cell r="B43">
            <v>0</v>
          </cell>
          <cell r="C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K43">
            <v>0</v>
          </cell>
          <cell r="M43">
            <v>0</v>
          </cell>
        </row>
        <row r="44">
          <cell r="B44">
            <v>0</v>
          </cell>
          <cell r="C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K44">
            <v>0</v>
          </cell>
          <cell r="M44">
            <v>0</v>
          </cell>
        </row>
        <row r="46">
          <cell r="B46">
            <v>0</v>
          </cell>
          <cell r="C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K46">
            <v>0</v>
          </cell>
          <cell r="M46">
            <v>0</v>
          </cell>
        </row>
        <row r="47">
          <cell r="B47">
            <v>0</v>
          </cell>
          <cell r="C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K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K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K49">
            <v>0</v>
          </cell>
          <cell r="M49">
            <v>0</v>
          </cell>
        </row>
        <row r="50">
          <cell r="B50">
            <v>0</v>
          </cell>
          <cell r="C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K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K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K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K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K54">
            <v>0</v>
          </cell>
          <cell r="M54">
            <v>0</v>
          </cell>
        </row>
        <row r="55">
          <cell r="B55">
            <v>0</v>
          </cell>
          <cell r="C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K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K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K57">
            <v>0</v>
          </cell>
          <cell r="M57">
            <v>0</v>
          </cell>
        </row>
        <row r="58">
          <cell r="B58">
            <v>0</v>
          </cell>
          <cell r="C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K58">
            <v>0</v>
          </cell>
          <cell r="M58">
            <v>0</v>
          </cell>
        </row>
        <row r="59">
          <cell r="B59">
            <v>0</v>
          </cell>
          <cell r="C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K59">
            <v>0</v>
          </cell>
          <cell r="M59">
            <v>0</v>
          </cell>
        </row>
        <row r="60">
          <cell r="B60">
            <v>0</v>
          </cell>
          <cell r="C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K60">
            <v>0</v>
          </cell>
          <cell r="M60">
            <v>0</v>
          </cell>
        </row>
        <row r="61">
          <cell r="B61">
            <v>0</v>
          </cell>
          <cell r="C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K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K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K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K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K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K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K69">
            <v>0</v>
          </cell>
          <cell r="M69">
            <v>0</v>
          </cell>
        </row>
        <row r="71">
          <cell r="B71">
            <v>0</v>
          </cell>
          <cell r="C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K71">
            <v>0</v>
          </cell>
          <cell r="M71">
            <v>0</v>
          </cell>
        </row>
        <row r="73">
          <cell r="B73">
            <v>0</v>
          </cell>
          <cell r="C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K73">
            <v>0</v>
          </cell>
          <cell r="M73">
            <v>0</v>
          </cell>
        </row>
        <row r="75">
          <cell r="B75">
            <v>0</v>
          </cell>
          <cell r="C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K75">
            <v>0</v>
          </cell>
          <cell r="M75">
            <v>0</v>
          </cell>
        </row>
        <row r="76">
          <cell r="B76">
            <v>0</v>
          </cell>
          <cell r="C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K76">
            <v>0</v>
          </cell>
          <cell r="M76">
            <v>0</v>
          </cell>
        </row>
        <row r="77">
          <cell r="B77">
            <v>0</v>
          </cell>
          <cell r="C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K77">
            <v>0</v>
          </cell>
          <cell r="M77">
            <v>0</v>
          </cell>
        </row>
        <row r="79">
          <cell r="B79">
            <v>0</v>
          </cell>
          <cell r="C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K79">
            <v>0</v>
          </cell>
          <cell r="M79">
            <v>0</v>
          </cell>
        </row>
        <row r="80">
          <cell r="B80">
            <v>0</v>
          </cell>
          <cell r="C80">
            <v>0</v>
          </cell>
          <cell r="E80">
            <v>0</v>
          </cell>
          <cell r="F80">
            <v>0</v>
          </cell>
          <cell r="H80">
            <v>0</v>
          </cell>
          <cell r="K80">
            <v>0</v>
          </cell>
          <cell r="M80">
            <v>0</v>
          </cell>
        </row>
        <row r="82">
          <cell r="B82">
            <v>0</v>
          </cell>
          <cell r="C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K82">
            <v>0</v>
          </cell>
          <cell r="M82">
            <v>0</v>
          </cell>
        </row>
        <row r="84">
          <cell r="B84">
            <v>0</v>
          </cell>
          <cell r="C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K84">
            <v>0</v>
          </cell>
          <cell r="M84">
            <v>0</v>
          </cell>
        </row>
        <row r="85">
          <cell r="B85">
            <v>0</v>
          </cell>
          <cell r="C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K85">
            <v>0</v>
          </cell>
          <cell r="M85">
            <v>0</v>
          </cell>
        </row>
        <row r="86">
          <cell r="B86">
            <v>0</v>
          </cell>
          <cell r="C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K86">
            <v>0</v>
          </cell>
          <cell r="M86">
            <v>0</v>
          </cell>
        </row>
        <row r="87">
          <cell r="B87">
            <v>0</v>
          </cell>
          <cell r="C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K87">
            <v>0</v>
          </cell>
          <cell r="M87">
            <v>0</v>
          </cell>
        </row>
        <row r="88">
          <cell r="B88">
            <v>0</v>
          </cell>
          <cell r="C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K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K89">
            <v>0</v>
          </cell>
          <cell r="M89">
            <v>0</v>
          </cell>
        </row>
        <row r="90">
          <cell r="B90">
            <v>0</v>
          </cell>
          <cell r="C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K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K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K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K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K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K95">
            <v>0</v>
          </cell>
          <cell r="M95">
            <v>0</v>
          </cell>
        </row>
        <row r="96">
          <cell r="B96">
            <v>0</v>
          </cell>
          <cell r="C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K96">
            <v>0</v>
          </cell>
          <cell r="M96">
            <v>0</v>
          </cell>
        </row>
        <row r="97">
          <cell r="B97">
            <v>712066.45</v>
          </cell>
          <cell r="C97">
            <v>0</v>
          </cell>
          <cell r="D97">
            <v>0</v>
          </cell>
          <cell r="E97">
            <v>226.75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226.75</v>
          </cell>
        </row>
        <row r="107">
          <cell r="B107">
            <v>0</v>
          </cell>
        </row>
        <row r="109">
          <cell r="B109">
            <v>226.75</v>
          </cell>
        </row>
      </sheetData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showGridLines="0" tabSelected="1" view="pageBreakPreview" topLeftCell="A68" zoomScale="150" zoomScaleNormal="145" zoomScaleSheetLayoutView="150" workbookViewId="0">
      <selection activeCell="O98" sqref="O98"/>
    </sheetView>
  </sheetViews>
  <sheetFormatPr defaultRowHeight="12.75" x14ac:dyDescent="0.2"/>
  <cols>
    <col min="1" max="1" width="54" style="1" bestFit="1" customWidth="1"/>
    <col min="2" max="2" width="15.42578125" style="1" bestFit="1" customWidth="1"/>
    <col min="3" max="3" width="5" style="1" customWidth="1"/>
    <col min="4" max="4" width="5.140625" style="1" customWidth="1"/>
    <col min="5" max="5" width="10" style="1" customWidth="1"/>
    <col min="6" max="6" width="10.140625" style="1" customWidth="1"/>
    <col min="7" max="7" width="10.42578125" style="1" customWidth="1"/>
    <col min="8" max="8" width="6" style="1" customWidth="1"/>
    <col min="9" max="9" width="4.140625" style="1" customWidth="1"/>
    <col min="10" max="10" width="16.140625" style="1" customWidth="1"/>
    <col min="11" max="11" width="3" style="1" customWidth="1"/>
    <col min="12" max="12" width="8" style="1" customWidth="1"/>
    <col min="13" max="13" width="4" style="1" customWidth="1"/>
    <col min="14" max="14" width="6" style="1" customWidth="1"/>
    <col min="15" max="15" width="6.7109375" style="1" customWidth="1"/>
    <col min="16" max="16" width="5.85546875" style="1" customWidth="1"/>
    <col min="17" max="17" width="2.7109375" style="1" customWidth="1"/>
    <col min="18" max="18" width="44.28515625" style="1" hidden="1" customWidth="1"/>
    <col min="19" max="19" width="12.140625" style="1" hidden="1" customWidth="1"/>
    <col min="20" max="254" width="9.140625" style="1"/>
    <col min="255" max="255" width="41.42578125" style="1" customWidth="1"/>
    <col min="256" max="256" width="11.140625" style="1" customWidth="1"/>
    <col min="257" max="257" width="5" style="1" customWidth="1"/>
    <col min="258" max="258" width="5.140625" style="1" customWidth="1"/>
    <col min="259" max="259" width="10" style="1" customWidth="1"/>
    <col min="260" max="261" width="10.140625" style="1" customWidth="1"/>
    <col min="262" max="262" width="6" style="1" customWidth="1"/>
    <col min="263" max="263" width="4.140625" style="1" customWidth="1"/>
    <col min="264" max="264" width="16.140625" style="1" customWidth="1"/>
    <col min="265" max="265" width="3" style="1" customWidth="1"/>
    <col min="266" max="266" width="7.140625" style="1" customWidth="1"/>
    <col min="267" max="267" width="4" style="1" customWidth="1"/>
    <col min="268" max="268" width="6" style="1" customWidth="1"/>
    <col min="269" max="269" width="6.7109375" style="1" customWidth="1"/>
    <col min="270" max="270" width="5.85546875" style="1" customWidth="1"/>
    <col min="271" max="271" width="2.7109375" style="1" customWidth="1"/>
    <col min="272" max="273" width="9.140625" style="1"/>
    <col min="274" max="274" width="14.5703125" style="1" bestFit="1" customWidth="1"/>
    <col min="275" max="510" width="9.140625" style="1"/>
    <col min="511" max="511" width="41.42578125" style="1" customWidth="1"/>
    <col min="512" max="512" width="11.140625" style="1" customWidth="1"/>
    <col min="513" max="513" width="5" style="1" customWidth="1"/>
    <col min="514" max="514" width="5.140625" style="1" customWidth="1"/>
    <col min="515" max="515" width="10" style="1" customWidth="1"/>
    <col min="516" max="517" width="10.140625" style="1" customWidth="1"/>
    <col min="518" max="518" width="6" style="1" customWidth="1"/>
    <col min="519" max="519" width="4.140625" style="1" customWidth="1"/>
    <col min="520" max="520" width="16.140625" style="1" customWidth="1"/>
    <col min="521" max="521" width="3" style="1" customWidth="1"/>
    <col min="522" max="522" width="7.140625" style="1" customWidth="1"/>
    <col min="523" max="523" width="4" style="1" customWidth="1"/>
    <col min="524" max="524" width="6" style="1" customWidth="1"/>
    <col min="525" max="525" width="6.7109375" style="1" customWidth="1"/>
    <col min="526" max="526" width="5.85546875" style="1" customWidth="1"/>
    <col min="527" max="527" width="2.7109375" style="1" customWidth="1"/>
    <col min="528" max="529" width="9.140625" style="1"/>
    <col min="530" max="530" width="14.5703125" style="1" bestFit="1" customWidth="1"/>
    <col min="531" max="766" width="9.140625" style="1"/>
    <col min="767" max="767" width="41.42578125" style="1" customWidth="1"/>
    <col min="768" max="768" width="11.140625" style="1" customWidth="1"/>
    <col min="769" max="769" width="5" style="1" customWidth="1"/>
    <col min="770" max="770" width="5.140625" style="1" customWidth="1"/>
    <col min="771" max="771" width="10" style="1" customWidth="1"/>
    <col min="772" max="773" width="10.140625" style="1" customWidth="1"/>
    <col min="774" max="774" width="6" style="1" customWidth="1"/>
    <col min="775" max="775" width="4.140625" style="1" customWidth="1"/>
    <col min="776" max="776" width="16.140625" style="1" customWidth="1"/>
    <col min="777" max="777" width="3" style="1" customWidth="1"/>
    <col min="778" max="778" width="7.140625" style="1" customWidth="1"/>
    <col min="779" max="779" width="4" style="1" customWidth="1"/>
    <col min="780" max="780" width="6" style="1" customWidth="1"/>
    <col min="781" max="781" width="6.7109375" style="1" customWidth="1"/>
    <col min="782" max="782" width="5.85546875" style="1" customWidth="1"/>
    <col min="783" max="783" width="2.7109375" style="1" customWidth="1"/>
    <col min="784" max="785" width="9.140625" style="1"/>
    <col min="786" max="786" width="14.5703125" style="1" bestFit="1" customWidth="1"/>
    <col min="787" max="1022" width="9.140625" style="1"/>
    <col min="1023" max="1023" width="41.42578125" style="1" customWidth="1"/>
    <col min="1024" max="1024" width="11.140625" style="1" customWidth="1"/>
    <col min="1025" max="1025" width="5" style="1" customWidth="1"/>
    <col min="1026" max="1026" width="5.140625" style="1" customWidth="1"/>
    <col min="1027" max="1027" width="10" style="1" customWidth="1"/>
    <col min="1028" max="1029" width="10.140625" style="1" customWidth="1"/>
    <col min="1030" max="1030" width="6" style="1" customWidth="1"/>
    <col min="1031" max="1031" width="4.140625" style="1" customWidth="1"/>
    <col min="1032" max="1032" width="16.140625" style="1" customWidth="1"/>
    <col min="1033" max="1033" width="3" style="1" customWidth="1"/>
    <col min="1034" max="1034" width="7.140625" style="1" customWidth="1"/>
    <col min="1035" max="1035" width="4" style="1" customWidth="1"/>
    <col min="1036" max="1036" width="6" style="1" customWidth="1"/>
    <col min="1037" max="1037" width="6.7109375" style="1" customWidth="1"/>
    <col min="1038" max="1038" width="5.85546875" style="1" customWidth="1"/>
    <col min="1039" max="1039" width="2.7109375" style="1" customWidth="1"/>
    <col min="1040" max="1041" width="9.140625" style="1"/>
    <col min="1042" max="1042" width="14.5703125" style="1" bestFit="1" customWidth="1"/>
    <col min="1043" max="1278" width="9.140625" style="1"/>
    <col min="1279" max="1279" width="41.42578125" style="1" customWidth="1"/>
    <col min="1280" max="1280" width="11.140625" style="1" customWidth="1"/>
    <col min="1281" max="1281" width="5" style="1" customWidth="1"/>
    <col min="1282" max="1282" width="5.140625" style="1" customWidth="1"/>
    <col min="1283" max="1283" width="10" style="1" customWidth="1"/>
    <col min="1284" max="1285" width="10.140625" style="1" customWidth="1"/>
    <col min="1286" max="1286" width="6" style="1" customWidth="1"/>
    <col min="1287" max="1287" width="4.140625" style="1" customWidth="1"/>
    <col min="1288" max="1288" width="16.140625" style="1" customWidth="1"/>
    <col min="1289" max="1289" width="3" style="1" customWidth="1"/>
    <col min="1290" max="1290" width="7.140625" style="1" customWidth="1"/>
    <col min="1291" max="1291" width="4" style="1" customWidth="1"/>
    <col min="1292" max="1292" width="6" style="1" customWidth="1"/>
    <col min="1293" max="1293" width="6.7109375" style="1" customWidth="1"/>
    <col min="1294" max="1294" width="5.85546875" style="1" customWidth="1"/>
    <col min="1295" max="1295" width="2.7109375" style="1" customWidth="1"/>
    <col min="1296" max="1297" width="9.140625" style="1"/>
    <col min="1298" max="1298" width="14.5703125" style="1" bestFit="1" customWidth="1"/>
    <col min="1299" max="1534" width="9.140625" style="1"/>
    <col min="1535" max="1535" width="41.42578125" style="1" customWidth="1"/>
    <col min="1536" max="1536" width="11.140625" style="1" customWidth="1"/>
    <col min="1537" max="1537" width="5" style="1" customWidth="1"/>
    <col min="1538" max="1538" width="5.140625" style="1" customWidth="1"/>
    <col min="1539" max="1539" width="10" style="1" customWidth="1"/>
    <col min="1540" max="1541" width="10.140625" style="1" customWidth="1"/>
    <col min="1542" max="1542" width="6" style="1" customWidth="1"/>
    <col min="1543" max="1543" width="4.140625" style="1" customWidth="1"/>
    <col min="1544" max="1544" width="16.140625" style="1" customWidth="1"/>
    <col min="1545" max="1545" width="3" style="1" customWidth="1"/>
    <col min="1546" max="1546" width="7.140625" style="1" customWidth="1"/>
    <col min="1547" max="1547" width="4" style="1" customWidth="1"/>
    <col min="1548" max="1548" width="6" style="1" customWidth="1"/>
    <col min="1549" max="1549" width="6.7109375" style="1" customWidth="1"/>
    <col min="1550" max="1550" width="5.85546875" style="1" customWidth="1"/>
    <col min="1551" max="1551" width="2.7109375" style="1" customWidth="1"/>
    <col min="1552" max="1553" width="9.140625" style="1"/>
    <col min="1554" max="1554" width="14.5703125" style="1" bestFit="1" customWidth="1"/>
    <col min="1555" max="1790" width="9.140625" style="1"/>
    <col min="1791" max="1791" width="41.42578125" style="1" customWidth="1"/>
    <col min="1792" max="1792" width="11.140625" style="1" customWidth="1"/>
    <col min="1793" max="1793" width="5" style="1" customWidth="1"/>
    <col min="1794" max="1794" width="5.140625" style="1" customWidth="1"/>
    <col min="1795" max="1795" width="10" style="1" customWidth="1"/>
    <col min="1796" max="1797" width="10.140625" style="1" customWidth="1"/>
    <col min="1798" max="1798" width="6" style="1" customWidth="1"/>
    <col min="1799" max="1799" width="4.140625" style="1" customWidth="1"/>
    <col min="1800" max="1800" width="16.140625" style="1" customWidth="1"/>
    <col min="1801" max="1801" width="3" style="1" customWidth="1"/>
    <col min="1802" max="1802" width="7.140625" style="1" customWidth="1"/>
    <col min="1803" max="1803" width="4" style="1" customWidth="1"/>
    <col min="1804" max="1804" width="6" style="1" customWidth="1"/>
    <col min="1805" max="1805" width="6.7109375" style="1" customWidth="1"/>
    <col min="1806" max="1806" width="5.85546875" style="1" customWidth="1"/>
    <col min="1807" max="1807" width="2.7109375" style="1" customWidth="1"/>
    <col min="1808" max="1809" width="9.140625" style="1"/>
    <col min="1810" max="1810" width="14.5703125" style="1" bestFit="1" customWidth="1"/>
    <col min="1811" max="2046" width="9.140625" style="1"/>
    <col min="2047" max="2047" width="41.42578125" style="1" customWidth="1"/>
    <col min="2048" max="2048" width="11.140625" style="1" customWidth="1"/>
    <col min="2049" max="2049" width="5" style="1" customWidth="1"/>
    <col min="2050" max="2050" width="5.140625" style="1" customWidth="1"/>
    <col min="2051" max="2051" width="10" style="1" customWidth="1"/>
    <col min="2052" max="2053" width="10.140625" style="1" customWidth="1"/>
    <col min="2054" max="2054" width="6" style="1" customWidth="1"/>
    <col min="2055" max="2055" width="4.140625" style="1" customWidth="1"/>
    <col min="2056" max="2056" width="16.140625" style="1" customWidth="1"/>
    <col min="2057" max="2057" width="3" style="1" customWidth="1"/>
    <col min="2058" max="2058" width="7.140625" style="1" customWidth="1"/>
    <col min="2059" max="2059" width="4" style="1" customWidth="1"/>
    <col min="2060" max="2060" width="6" style="1" customWidth="1"/>
    <col min="2061" max="2061" width="6.7109375" style="1" customWidth="1"/>
    <col min="2062" max="2062" width="5.85546875" style="1" customWidth="1"/>
    <col min="2063" max="2063" width="2.7109375" style="1" customWidth="1"/>
    <col min="2064" max="2065" width="9.140625" style="1"/>
    <col min="2066" max="2066" width="14.5703125" style="1" bestFit="1" customWidth="1"/>
    <col min="2067" max="2302" width="9.140625" style="1"/>
    <col min="2303" max="2303" width="41.42578125" style="1" customWidth="1"/>
    <col min="2304" max="2304" width="11.140625" style="1" customWidth="1"/>
    <col min="2305" max="2305" width="5" style="1" customWidth="1"/>
    <col min="2306" max="2306" width="5.140625" style="1" customWidth="1"/>
    <col min="2307" max="2307" width="10" style="1" customWidth="1"/>
    <col min="2308" max="2309" width="10.140625" style="1" customWidth="1"/>
    <col min="2310" max="2310" width="6" style="1" customWidth="1"/>
    <col min="2311" max="2311" width="4.140625" style="1" customWidth="1"/>
    <col min="2312" max="2312" width="16.140625" style="1" customWidth="1"/>
    <col min="2313" max="2313" width="3" style="1" customWidth="1"/>
    <col min="2314" max="2314" width="7.140625" style="1" customWidth="1"/>
    <col min="2315" max="2315" width="4" style="1" customWidth="1"/>
    <col min="2316" max="2316" width="6" style="1" customWidth="1"/>
    <col min="2317" max="2317" width="6.7109375" style="1" customWidth="1"/>
    <col min="2318" max="2318" width="5.85546875" style="1" customWidth="1"/>
    <col min="2319" max="2319" width="2.7109375" style="1" customWidth="1"/>
    <col min="2320" max="2321" width="9.140625" style="1"/>
    <col min="2322" max="2322" width="14.5703125" style="1" bestFit="1" customWidth="1"/>
    <col min="2323" max="2558" width="9.140625" style="1"/>
    <col min="2559" max="2559" width="41.42578125" style="1" customWidth="1"/>
    <col min="2560" max="2560" width="11.140625" style="1" customWidth="1"/>
    <col min="2561" max="2561" width="5" style="1" customWidth="1"/>
    <col min="2562" max="2562" width="5.140625" style="1" customWidth="1"/>
    <col min="2563" max="2563" width="10" style="1" customWidth="1"/>
    <col min="2564" max="2565" width="10.140625" style="1" customWidth="1"/>
    <col min="2566" max="2566" width="6" style="1" customWidth="1"/>
    <col min="2567" max="2567" width="4.140625" style="1" customWidth="1"/>
    <col min="2568" max="2568" width="16.140625" style="1" customWidth="1"/>
    <col min="2569" max="2569" width="3" style="1" customWidth="1"/>
    <col min="2570" max="2570" width="7.140625" style="1" customWidth="1"/>
    <col min="2571" max="2571" width="4" style="1" customWidth="1"/>
    <col min="2572" max="2572" width="6" style="1" customWidth="1"/>
    <col min="2573" max="2573" width="6.7109375" style="1" customWidth="1"/>
    <col min="2574" max="2574" width="5.85546875" style="1" customWidth="1"/>
    <col min="2575" max="2575" width="2.7109375" style="1" customWidth="1"/>
    <col min="2576" max="2577" width="9.140625" style="1"/>
    <col min="2578" max="2578" width="14.5703125" style="1" bestFit="1" customWidth="1"/>
    <col min="2579" max="2814" width="9.140625" style="1"/>
    <col min="2815" max="2815" width="41.42578125" style="1" customWidth="1"/>
    <col min="2816" max="2816" width="11.140625" style="1" customWidth="1"/>
    <col min="2817" max="2817" width="5" style="1" customWidth="1"/>
    <col min="2818" max="2818" width="5.140625" style="1" customWidth="1"/>
    <col min="2819" max="2819" width="10" style="1" customWidth="1"/>
    <col min="2820" max="2821" width="10.140625" style="1" customWidth="1"/>
    <col min="2822" max="2822" width="6" style="1" customWidth="1"/>
    <col min="2823" max="2823" width="4.140625" style="1" customWidth="1"/>
    <col min="2824" max="2824" width="16.140625" style="1" customWidth="1"/>
    <col min="2825" max="2825" width="3" style="1" customWidth="1"/>
    <col min="2826" max="2826" width="7.140625" style="1" customWidth="1"/>
    <col min="2827" max="2827" width="4" style="1" customWidth="1"/>
    <col min="2828" max="2828" width="6" style="1" customWidth="1"/>
    <col min="2829" max="2829" width="6.7109375" style="1" customWidth="1"/>
    <col min="2830" max="2830" width="5.85546875" style="1" customWidth="1"/>
    <col min="2831" max="2831" width="2.7109375" style="1" customWidth="1"/>
    <col min="2832" max="2833" width="9.140625" style="1"/>
    <col min="2834" max="2834" width="14.5703125" style="1" bestFit="1" customWidth="1"/>
    <col min="2835" max="3070" width="9.140625" style="1"/>
    <col min="3071" max="3071" width="41.42578125" style="1" customWidth="1"/>
    <col min="3072" max="3072" width="11.140625" style="1" customWidth="1"/>
    <col min="3073" max="3073" width="5" style="1" customWidth="1"/>
    <col min="3074" max="3074" width="5.140625" style="1" customWidth="1"/>
    <col min="3075" max="3075" width="10" style="1" customWidth="1"/>
    <col min="3076" max="3077" width="10.140625" style="1" customWidth="1"/>
    <col min="3078" max="3078" width="6" style="1" customWidth="1"/>
    <col min="3079" max="3079" width="4.140625" style="1" customWidth="1"/>
    <col min="3080" max="3080" width="16.140625" style="1" customWidth="1"/>
    <col min="3081" max="3081" width="3" style="1" customWidth="1"/>
    <col min="3082" max="3082" width="7.140625" style="1" customWidth="1"/>
    <col min="3083" max="3083" width="4" style="1" customWidth="1"/>
    <col min="3084" max="3084" width="6" style="1" customWidth="1"/>
    <col min="3085" max="3085" width="6.7109375" style="1" customWidth="1"/>
    <col min="3086" max="3086" width="5.85546875" style="1" customWidth="1"/>
    <col min="3087" max="3087" width="2.7109375" style="1" customWidth="1"/>
    <col min="3088" max="3089" width="9.140625" style="1"/>
    <col min="3090" max="3090" width="14.5703125" style="1" bestFit="1" customWidth="1"/>
    <col min="3091" max="3326" width="9.140625" style="1"/>
    <col min="3327" max="3327" width="41.42578125" style="1" customWidth="1"/>
    <col min="3328" max="3328" width="11.140625" style="1" customWidth="1"/>
    <col min="3329" max="3329" width="5" style="1" customWidth="1"/>
    <col min="3330" max="3330" width="5.140625" style="1" customWidth="1"/>
    <col min="3331" max="3331" width="10" style="1" customWidth="1"/>
    <col min="3332" max="3333" width="10.140625" style="1" customWidth="1"/>
    <col min="3334" max="3334" width="6" style="1" customWidth="1"/>
    <col min="3335" max="3335" width="4.140625" style="1" customWidth="1"/>
    <col min="3336" max="3336" width="16.140625" style="1" customWidth="1"/>
    <col min="3337" max="3337" width="3" style="1" customWidth="1"/>
    <col min="3338" max="3338" width="7.140625" style="1" customWidth="1"/>
    <col min="3339" max="3339" width="4" style="1" customWidth="1"/>
    <col min="3340" max="3340" width="6" style="1" customWidth="1"/>
    <col min="3341" max="3341" width="6.7109375" style="1" customWidth="1"/>
    <col min="3342" max="3342" width="5.85546875" style="1" customWidth="1"/>
    <col min="3343" max="3343" width="2.7109375" style="1" customWidth="1"/>
    <col min="3344" max="3345" width="9.140625" style="1"/>
    <col min="3346" max="3346" width="14.5703125" style="1" bestFit="1" customWidth="1"/>
    <col min="3347" max="3582" width="9.140625" style="1"/>
    <col min="3583" max="3583" width="41.42578125" style="1" customWidth="1"/>
    <col min="3584" max="3584" width="11.140625" style="1" customWidth="1"/>
    <col min="3585" max="3585" width="5" style="1" customWidth="1"/>
    <col min="3586" max="3586" width="5.140625" style="1" customWidth="1"/>
    <col min="3587" max="3587" width="10" style="1" customWidth="1"/>
    <col min="3588" max="3589" width="10.140625" style="1" customWidth="1"/>
    <col min="3590" max="3590" width="6" style="1" customWidth="1"/>
    <col min="3591" max="3591" width="4.140625" style="1" customWidth="1"/>
    <col min="3592" max="3592" width="16.140625" style="1" customWidth="1"/>
    <col min="3593" max="3593" width="3" style="1" customWidth="1"/>
    <col min="3594" max="3594" width="7.140625" style="1" customWidth="1"/>
    <col min="3595" max="3595" width="4" style="1" customWidth="1"/>
    <col min="3596" max="3596" width="6" style="1" customWidth="1"/>
    <col min="3597" max="3597" width="6.7109375" style="1" customWidth="1"/>
    <col min="3598" max="3598" width="5.85546875" style="1" customWidth="1"/>
    <col min="3599" max="3599" width="2.7109375" style="1" customWidth="1"/>
    <col min="3600" max="3601" width="9.140625" style="1"/>
    <col min="3602" max="3602" width="14.5703125" style="1" bestFit="1" customWidth="1"/>
    <col min="3603" max="3838" width="9.140625" style="1"/>
    <col min="3839" max="3839" width="41.42578125" style="1" customWidth="1"/>
    <col min="3840" max="3840" width="11.140625" style="1" customWidth="1"/>
    <col min="3841" max="3841" width="5" style="1" customWidth="1"/>
    <col min="3842" max="3842" width="5.140625" style="1" customWidth="1"/>
    <col min="3843" max="3843" width="10" style="1" customWidth="1"/>
    <col min="3844" max="3845" width="10.140625" style="1" customWidth="1"/>
    <col min="3846" max="3846" width="6" style="1" customWidth="1"/>
    <col min="3847" max="3847" width="4.140625" style="1" customWidth="1"/>
    <col min="3848" max="3848" width="16.140625" style="1" customWidth="1"/>
    <col min="3849" max="3849" width="3" style="1" customWidth="1"/>
    <col min="3850" max="3850" width="7.140625" style="1" customWidth="1"/>
    <col min="3851" max="3851" width="4" style="1" customWidth="1"/>
    <col min="3852" max="3852" width="6" style="1" customWidth="1"/>
    <col min="3853" max="3853" width="6.7109375" style="1" customWidth="1"/>
    <col min="3854" max="3854" width="5.85546875" style="1" customWidth="1"/>
    <col min="3855" max="3855" width="2.7109375" style="1" customWidth="1"/>
    <col min="3856" max="3857" width="9.140625" style="1"/>
    <col min="3858" max="3858" width="14.5703125" style="1" bestFit="1" customWidth="1"/>
    <col min="3859" max="4094" width="9.140625" style="1"/>
    <col min="4095" max="4095" width="41.42578125" style="1" customWidth="1"/>
    <col min="4096" max="4096" width="11.140625" style="1" customWidth="1"/>
    <col min="4097" max="4097" width="5" style="1" customWidth="1"/>
    <col min="4098" max="4098" width="5.140625" style="1" customWidth="1"/>
    <col min="4099" max="4099" width="10" style="1" customWidth="1"/>
    <col min="4100" max="4101" width="10.140625" style="1" customWidth="1"/>
    <col min="4102" max="4102" width="6" style="1" customWidth="1"/>
    <col min="4103" max="4103" width="4.140625" style="1" customWidth="1"/>
    <col min="4104" max="4104" width="16.140625" style="1" customWidth="1"/>
    <col min="4105" max="4105" width="3" style="1" customWidth="1"/>
    <col min="4106" max="4106" width="7.140625" style="1" customWidth="1"/>
    <col min="4107" max="4107" width="4" style="1" customWidth="1"/>
    <col min="4108" max="4108" width="6" style="1" customWidth="1"/>
    <col min="4109" max="4109" width="6.7109375" style="1" customWidth="1"/>
    <col min="4110" max="4110" width="5.85546875" style="1" customWidth="1"/>
    <col min="4111" max="4111" width="2.7109375" style="1" customWidth="1"/>
    <col min="4112" max="4113" width="9.140625" style="1"/>
    <col min="4114" max="4114" width="14.5703125" style="1" bestFit="1" customWidth="1"/>
    <col min="4115" max="4350" width="9.140625" style="1"/>
    <col min="4351" max="4351" width="41.42578125" style="1" customWidth="1"/>
    <col min="4352" max="4352" width="11.140625" style="1" customWidth="1"/>
    <col min="4353" max="4353" width="5" style="1" customWidth="1"/>
    <col min="4354" max="4354" width="5.140625" style="1" customWidth="1"/>
    <col min="4355" max="4355" width="10" style="1" customWidth="1"/>
    <col min="4356" max="4357" width="10.140625" style="1" customWidth="1"/>
    <col min="4358" max="4358" width="6" style="1" customWidth="1"/>
    <col min="4359" max="4359" width="4.140625" style="1" customWidth="1"/>
    <col min="4360" max="4360" width="16.140625" style="1" customWidth="1"/>
    <col min="4361" max="4361" width="3" style="1" customWidth="1"/>
    <col min="4362" max="4362" width="7.140625" style="1" customWidth="1"/>
    <col min="4363" max="4363" width="4" style="1" customWidth="1"/>
    <col min="4364" max="4364" width="6" style="1" customWidth="1"/>
    <col min="4365" max="4365" width="6.7109375" style="1" customWidth="1"/>
    <col min="4366" max="4366" width="5.85546875" style="1" customWidth="1"/>
    <col min="4367" max="4367" width="2.7109375" style="1" customWidth="1"/>
    <col min="4368" max="4369" width="9.140625" style="1"/>
    <col min="4370" max="4370" width="14.5703125" style="1" bestFit="1" customWidth="1"/>
    <col min="4371" max="4606" width="9.140625" style="1"/>
    <col min="4607" max="4607" width="41.42578125" style="1" customWidth="1"/>
    <col min="4608" max="4608" width="11.140625" style="1" customWidth="1"/>
    <col min="4609" max="4609" width="5" style="1" customWidth="1"/>
    <col min="4610" max="4610" width="5.140625" style="1" customWidth="1"/>
    <col min="4611" max="4611" width="10" style="1" customWidth="1"/>
    <col min="4612" max="4613" width="10.140625" style="1" customWidth="1"/>
    <col min="4614" max="4614" width="6" style="1" customWidth="1"/>
    <col min="4615" max="4615" width="4.140625" style="1" customWidth="1"/>
    <col min="4616" max="4616" width="16.140625" style="1" customWidth="1"/>
    <col min="4617" max="4617" width="3" style="1" customWidth="1"/>
    <col min="4618" max="4618" width="7.140625" style="1" customWidth="1"/>
    <col min="4619" max="4619" width="4" style="1" customWidth="1"/>
    <col min="4620" max="4620" width="6" style="1" customWidth="1"/>
    <col min="4621" max="4621" width="6.7109375" style="1" customWidth="1"/>
    <col min="4622" max="4622" width="5.85546875" style="1" customWidth="1"/>
    <col min="4623" max="4623" width="2.7109375" style="1" customWidth="1"/>
    <col min="4624" max="4625" width="9.140625" style="1"/>
    <col min="4626" max="4626" width="14.5703125" style="1" bestFit="1" customWidth="1"/>
    <col min="4627" max="4862" width="9.140625" style="1"/>
    <col min="4863" max="4863" width="41.42578125" style="1" customWidth="1"/>
    <col min="4864" max="4864" width="11.140625" style="1" customWidth="1"/>
    <col min="4865" max="4865" width="5" style="1" customWidth="1"/>
    <col min="4866" max="4866" width="5.140625" style="1" customWidth="1"/>
    <col min="4867" max="4867" width="10" style="1" customWidth="1"/>
    <col min="4868" max="4869" width="10.140625" style="1" customWidth="1"/>
    <col min="4870" max="4870" width="6" style="1" customWidth="1"/>
    <col min="4871" max="4871" width="4.140625" style="1" customWidth="1"/>
    <col min="4872" max="4872" width="16.140625" style="1" customWidth="1"/>
    <col min="4873" max="4873" width="3" style="1" customWidth="1"/>
    <col min="4874" max="4874" width="7.140625" style="1" customWidth="1"/>
    <col min="4875" max="4875" width="4" style="1" customWidth="1"/>
    <col min="4876" max="4876" width="6" style="1" customWidth="1"/>
    <col min="4877" max="4877" width="6.7109375" style="1" customWidth="1"/>
    <col min="4878" max="4878" width="5.85546875" style="1" customWidth="1"/>
    <col min="4879" max="4879" width="2.7109375" style="1" customWidth="1"/>
    <col min="4880" max="4881" width="9.140625" style="1"/>
    <col min="4882" max="4882" width="14.5703125" style="1" bestFit="1" customWidth="1"/>
    <col min="4883" max="5118" width="9.140625" style="1"/>
    <col min="5119" max="5119" width="41.42578125" style="1" customWidth="1"/>
    <col min="5120" max="5120" width="11.140625" style="1" customWidth="1"/>
    <col min="5121" max="5121" width="5" style="1" customWidth="1"/>
    <col min="5122" max="5122" width="5.140625" style="1" customWidth="1"/>
    <col min="5123" max="5123" width="10" style="1" customWidth="1"/>
    <col min="5124" max="5125" width="10.140625" style="1" customWidth="1"/>
    <col min="5126" max="5126" width="6" style="1" customWidth="1"/>
    <col min="5127" max="5127" width="4.140625" style="1" customWidth="1"/>
    <col min="5128" max="5128" width="16.140625" style="1" customWidth="1"/>
    <col min="5129" max="5129" width="3" style="1" customWidth="1"/>
    <col min="5130" max="5130" width="7.140625" style="1" customWidth="1"/>
    <col min="5131" max="5131" width="4" style="1" customWidth="1"/>
    <col min="5132" max="5132" width="6" style="1" customWidth="1"/>
    <col min="5133" max="5133" width="6.7109375" style="1" customWidth="1"/>
    <col min="5134" max="5134" width="5.85546875" style="1" customWidth="1"/>
    <col min="5135" max="5135" width="2.7109375" style="1" customWidth="1"/>
    <col min="5136" max="5137" width="9.140625" style="1"/>
    <col min="5138" max="5138" width="14.5703125" style="1" bestFit="1" customWidth="1"/>
    <col min="5139" max="5374" width="9.140625" style="1"/>
    <col min="5375" max="5375" width="41.42578125" style="1" customWidth="1"/>
    <col min="5376" max="5376" width="11.140625" style="1" customWidth="1"/>
    <col min="5377" max="5377" width="5" style="1" customWidth="1"/>
    <col min="5378" max="5378" width="5.140625" style="1" customWidth="1"/>
    <col min="5379" max="5379" width="10" style="1" customWidth="1"/>
    <col min="5380" max="5381" width="10.140625" style="1" customWidth="1"/>
    <col min="5382" max="5382" width="6" style="1" customWidth="1"/>
    <col min="5383" max="5383" width="4.140625" style="1" customWidth="1"/>
    <col min="5384" max="5384" width="16.140625" style="1" customWidth="1"/>
    <col min="5385" max="5385" width="3" style="1" customWidth="1"/>
    <col min="5386" max="5386" width="7.140625" style="1" customWidth="1"/>
    <col min="5387" max="5387" width="4" style="1" customWidth="1"/>
    <col min="5388" max="5388" width="6" style="1" customWidth="1"/>
    <col min="5389" max="5389" width="6.7109375" style="1" customWidth="1"/>
    <col min="5390" max="5390" width="5.85546875" style="1" customWidth="1"/>
    <col min="5391" max="5391" width="2.7109375" style="1" customWidth="1"/>
    <col min="5392" max="5393" width="9.140625" style="1"/>
    <col min="5394" max="5394" width="14.5703125" style="1" bestFit="1" customWidth="1"/>
    <col min="5395" max="5630" width="9.140625" style="1"/>
    <col min="5631" max="5631" width="41.42578125" style="1" customWidth="1"/>
    <col min="5632" max="5632" width="11.140625" style="1" customWidth="1"/>
    <col min="5633" max="5633" width="5" style="1" customWidth="1"/>
    <col min="5634" max="5634" width="5.140625" style="1" customWidth="1"/>
    <col min="5635" max="5635" width="10" style="1" customWidth="1"/>
    <col min="5636" max="5637" width="10.140625" style="1" customWidth="1"/>
    <col min="5638" max="5638" width="6" style="1" customWidth="1"/>
    <col min="5639" max="5639" width="4.140625" style="1" customWidth="1"/>
    <col min="5640" max="5640" width="16.140625" style="1" customWidth="1"/>
    <col min="5641" max="5641" width="3" style="1" customWidth="1"/>
    <col min="5642" max="5642" width="7.140625" style="1" customWidth="1"/>
    <col min="5643" max="5643" width="4" style="1" customWidth="1"/>
    <col min="5644" max="5644" width="6" style="1" customWidth="1"/>
    <col min="5645" max="5645" width="6.7109375" style="1" customWidth="1"/>
    <col min="5646" max="5646" width="5.85546875" style="1" customWidth="1"/>
    <col min="5647" max="5647" width="2.7109375" style="1" customWidth="1"/>
    <col min="5648" max="5649" width="9.140625" style="1"/>
    <col min="5650" max="5650" width="14.5703125" style="1" bestFit="1" customWidth="1"/>
    <col min="5651" max="5886" width="9.140625" style="1"/>
    <col min="5887" max="5887" width="41.42578125" style="1" customWidth="1"/>
    <col min="5888" max="5888" width="11.140625" style="1" customWidth="1"/>
    <col min="5889" max="5889" width="5" style="1" customWidth="1"/>
    <col min="5890" max="5890" width="5.140625" style="1" customWidth="1"/>
    <col min="5891" max="5891" width="10" style="1" customWidth="1"/>
    <col min="5892" max="5893" width="10.140625" style="1" customWidth="1"/>
    <col min="5894" max="5894" width="6" style="1" customWidth="1"/>
    <col min="5895" max="5895" width="4.140625" style="1" customWidth="1"/>
    <col min="5896" max="5896" width="16.140625" style="1" customWidth="1"/>
    <col min="5897" max="5897" width="3" style="1" customWidth="1"/>
    <col min="5898" max="5898" width="7.140625" style="1" customWidth="1"/>
    <col min="5899" max="5899" width="4" style="1" customWidth="1"/>
    <col min="5900" max="5900" width="6" style="1" customWidth="1"/>
    <col min="5901" max="5901" width="6.7109375" style="1" customWidth="1"/>
    <col min="5902" max="5902" width="5.85546875" style="1" customWidth="1"/>
    <col min="5903" max="5903" width="2.7109375" style="1" customWidth="1"/>
    <col min="5904" max="5905" width="9.140625" style="1"/>
    <col min="5906" max="5906" width="14.5703125" style="1" bestFit="1" customWidth="1"/>
    <col min="5907" max="6142" width="9.140625" style="1"/>
    <col min="6143" max="6143" width="41.42578125" style="1" customWidth="1"/>
    <col min="6144" max="6144" width="11.140625" style="1" customWidth="1"/>
    <col min="6145" max="6145" width="5" style="1" customWidth="1"/>
    <col min="6146" max="6146" width="5.140625" style="1" customWidth="1"/>
    <col min="6147" max="6147" width="10" style="1" customWidth="1"/>
    <col min="6148" max="6149" width="10.140625" style="1" customWidth="1"/>
    <col min="6150" max="6150" width="6" style="1" customWidth="1"/>
    <col min="6151" max="6151" width="4.140625" style="1" customWidth="1"/>
    <col min="6152" max="6152" width="16.140625" style="1" customWidth="1"/>
    <col min="6153" max="6153" width="3" style="1" customWidth="1"/>
    <col min="6154" max="6154" width="7.140625" style="1" customWidth="1"/>
    <col min="6155" max="6155" width="4" style="1" customWidth="1"/>
    <col min="6156" max="6156" width="6" style="1" customWidth="1"/>
    <col min="6157" max="6157" width="6.7109375" style="1" customWidth="1"/>
    <col min="6158" max="6158" width="5.85546875" style="1" customWidth="1"/>
    <col min="6159" max="6159" width="2.7109375" style="1" customWidth="1"/>
    <col min="6160" max="6161" width="9.140625" style="1"/>
    <col min="6162" max="6162" width="14.5703125" style="1" bestFit="1" customWidth="1"/>
    <col min="6163" max="6398" width="9.140625" style="1"/>
    <col min="6399" max="6399" width="41.42578125" style="1" customWidth="1"/>
    <col min="6400" max="6400" width="11.140625" style="1" customWidth="1"/>
    <col min="6401" max="6401" width="5" style="1" customWidth="1"/>
    <col min="6402" max="6402" width="5.140625" style="1" customWidth="1"/>
    <col min="6403" max="6403" width="10" style="1" customWidth="1"/>
    <col min="6404" max="6405" width="10.140625" style="1" customWidth="1"/>
    <col min="6406" max="6406" width="6" style="1" customWidth="1"/>
    <col min="6407" max="6407" width="4.140625" style="1" customWidth="1"/>
    <col min="6408" max="6408" width="16.140625" style="1" customWidth="1"/>
    <col min="6409" max="6409" width="3" style="1" customWidth="1"/>
    <col min="6410" max="6410" width="7.140625" style="1" customWidth="1"/>
    <col min="6411" max="6411" width="4" style="1" customWidth="1"/>
    <col min="6412" max="6412" width="6" style="1" customWidth="1"/>
    <col min="6413" max="6413" width="6.7109375" style="1" customWidth="1"/>
    <col min="6414" max="6414" width="5.85546875" style="1" customWidth="1"/>
    <col min="6415" max="6415" width="2.7109375" style="1" customWidth="1"/>
    <col min="6416" max="6417" width="9.140625" style="1"/>
    <col min="6418" max="6418" width="14.5703125" style="1" bestFit="1" customWidth="1"/>
    <col min="6419" max="6654" width="9.140625" style="1"/>
    <col min="6655" max="6655" width="41.42578125" style="1" customWidth="1"/>
    <col min="6656" max="6656" width="11.140625" style="1" customWidth="1"/>
    <col min="6657" max="6657" width="5" style="1" customWidth="1"/>
    <col min="6658" max="6658" width="5.140625" style="1" customWidth="1"/>
    <col min="6659" max="6659" width="10" style="1" customWidth="1"/>
    <col min="6660" max="6661" width="10.140625" style="1" customWidth="1"/>
    <col min="6662" max="6662" width="6" style="1" customWidth="1"/>
    <col min="6663" max="6663" width="4.140625" style="1" customWidth="1"/>
    <col min="6664" max="6664" width="16.140625" style="1" customWidth="1"/>
    <col min="6665" max="6665" width="3" style="1" customWidth="1"/>
    <col min="6666" max="6666" width="7.140625" style="1" customWidth="1"/>
    <col min="6667" max="6667" width="4" style="1" customWidth="1"/>
    <col min="6668" max="6668" width="6" style="1" customWidth="1"/>
    <col min="6669" max="6669" width="6.7109375" style="1" customWidth="1"/>
    <col min="6670" max="6670" width="5.85546875" style="1" customWidth="1"/>
    <col min="6671" max="6671" width="2.7109375" style="1" customWidth="1"/>
    <col min="6672" max="6673" width="9.140625" style="1"/>
    <col min="6674" max="6674" width="14.5703125" style="1" bestFit="1" customWidth="1"/>
    <col min="6675" max="6910" width="9.140625" style="1"/>
    <col min="6911" max="6911" width="41.42578125" style="1" customWidth="1"/>
    <col min="6912" max="6912" width="11.140625" style="1" customWidth="1"/>
    <col min="6913" max="6913" width="5" style="1" customWidth="1"/>
    <col min="6914" max="6914" width="5.140625" style="1" customWidth="1"/>
    <col min="6915" max="6915" width="10" style="1" customWidth="1"/>
    <col min="6916" max="6917" width="10.140625" style="1" customWidth="1"/>
    <col min="6918" max="6918" width="6" style="1" customWidth="1"/>
    <col min="6919" max="6919" width="4.140625" style="1" customWidth="1"/>
    <col min="6920" max="6920" width="16.140625" style="1" customWidth="1"/>
    <col min="6921" max="6921" width="3" style="1" customWidth="1"/>
    <col min="6922" max="6922" width="7.140625" style="1" customWidth="1"/>
    <col min="6923" max="6923" width="4" style="1" customWidth="1"/>
    <col min="6924" max="6924" width="6" style="1" customWidth="1"/>
    <col min="6925" max="6925" width="6.7109375" style="1" customWidth="1"/>
    <col min="6926" max="6926" width="5.85546875" style="1" customWidth="1"/>
    <col min="6927" max="6927" width="2.7109375" style="1" customWidth="1"/>
    <col min="6928" max="6929" width="9.140625" style="1"/>
    <col min="6930" max="6930" width="14.5703125" style="1" bestFit="1" customWidth="1"/>
    <col min="6931" max="7166" width="9.140625" style="1"/>
    <col min="7167" max="7167" width="41.42578125" style="1" customWidth="1"/>
    <col min="7168" max="7168" width="11.140625" style="1" customWidth="1"/>
    <col min="7169" max="7169" width="5" style="1" customWidth="1"/>
    <col min="7170" max="7170" width="5.140625" style="1" customWidth="1"/>
    <col min="7171" max="7171" width="10" style="1" customWidth="1"/>
    <col min="7172" max="7173" width="10.140625" style="1" customWidth="1"/>
    <col min="7174" max="7174" width="6" style="1" customWidth="1"/>
    <col min="7175" max="7175" width="4.140625" style="1" customWidth="1"/>
    <col min="7176" max="7176" width="16.140625" style="1" customWidth="1"/>
    <col min="7177" max="7177" width="3" style="1" customWidth="1"/>
    <col min="7178" max="7178" width="7.140625" style="1" customWidth="1"/>
    <col min="7179" max="7179" width="4" style="1" customWidth="1"/>
    <col min="7180" max="7180" width="6" style="1" customWidth="1"/>
    <col min="7181" max="7181" width="6.7109375" style="1" customWidth="1"/>
    <col min="7182" max="7182" width="5.85546875" style="1" customWidth="1"/>
    <col min="7183" max="7183" width="2.7109375" style="1" customWidth="1"/>
    <col min="7184" max="7185" width="9.140625" style="1"/>
    <col min="7186" max="7186" width="14.5703125" style="1" bestFit="1" customWidth="1"/>
    <col min="7187" max="7422" width="9.140625" style="1"/>
    <col min="7423" max="7423" width="41.42578125" style="1" customWidth="1"/>
    <col min="7424" max="7424" width="11.140625" style="1" customWidth="1"/>
    <col min="7425" max="7425" width="5" style="1" customWidth="1"/>
    <col min="7426" max="7426" width="5.140625" style="1" customWidth="1"/>
    <col min="7427" max="7427" width="10" style="1" customWidth="1"/>
    <col min="7428" max="7429" width="10.140625" style="1" customWidth="1"/>
    <col min="7430" max="7430" width="6" style="1" customWidth="1"/>
    <col min="7431" max="7431" width="4.140625" style="1" customWidth="1"/>
    <col min="7432" max="7432" width="16.140625" style="1" customWidth="1"/>
    <col min="7433" max="7433" width="3" style="1" customWidth="1"/>
    <col min="7434" max="7434" width="7.140625" style="1" customWidth="1"/>
    <col min="7435" max="7435" width="4" style="1" customWidth="1"/>
    <col min="7436" max="7436" width="6" style="1" customWidth="1"/>
    <col min="7437" max="7437" width="6.7109375" style="1" customWidth="1"/>
    <col min="7438" max="7438" width="5.85546875" style="1" customWidth="1"/>
    <col min="7439" max="7439" width="2.7109375" style="1" customWidth="1"/>
    <col min="7440" max="7441" width="9.140625" style="1"/>
    <col min="7442" max="7442" width="14.5703125" style="1" bestFit="1" customWidth="1"/>
    <col min="7443" max="7678" width="9.140625" style="1"/>
    <col min="7679" max="7679" width="41.42578125" style="1" customWidth="1"/>
    <col min="7680" max="7680" width="11.140625" style="1" customWidth="1"/>
    <col min="7681" max="7681" width="5" style="1" customWidth="1"/>
    <col min="7682" max="7682" width="5.140625" style="1" customWidth="1"/>
    <col min="7683" max="7683" width="10" style="1" customWidth="1"/>
    <col min="7684" max="7685" width="10.140625" style="1" customWidth="1"/>
    <col min="7686" max="7686" width="6" style="1" customWidth="1"/>
    <col min="7687" max="7687" width="4.140625" style="1" customWidth="1"/>
    <col min="7688" max="7688" width="16.140625" style="1" customWidth="1"/>
    <col min="7689" max="7689" width="3" style="1" customWidth="1"/>
    <col min="7690" max="7690" width="7.140625" style="1" customWidth="1"/>
    <col min="7691" max="7691" width="4" style="1" customWidth="1"/>
    <col min="7692" max="7692" width="6" style="1" customWidth="1"/>
    <col min="7693" max="7693" width="6.7109375" style="1" customWidth="1"/>
    <col min="7694" max="7694" width="5.85546875" style="1" customWidth="1"/>
    <col min="7695" max="7695" width="2.7109375" style="1" customWidth="1"/>
    <col min="7696" max="7697" width="9.140625" style="1"/>
    <col min="7698" max="7698" width="14.5703125" style="1" bestFit="1" customWidth="1"/>
    <col min="7699" max="7934" width="9.140625" style="1"/>
    <col min="7935" max="7935" width="41.42578125" style="1" customWidth="1"/>
    <col min="7936" max="7936" width="11.140625" style="1" customWidth="1"/>
    <col min="7937" max="7937" width="5" style="1" customWidth="1"/>
    <col min="7938" max="7938" width="5.140625" style="1" customWidth="1"/>
    <col min="7939" max="7939" width="10" style="1" customWidth="1"/>
    <col min="7940" max="7941" width="10.140625" style="1" customWidth="1"/>
    <col min="7942" max="7942" width="6" style="1" customWidth="1"/>
    <col min="7943" max="7943" width="4.140625" style="1" customWidth="1"/>
    <col min="7944" max="7944" width="16.140625" style="1" customWidth="1"/>
    <col min="7945" max="7945" width="3" style="1" customWidth="1"/>
    <col min="7946" max="7946" width="7.140625" style="1" customWidth="1"/>
    <col min="7947" max="7947" width="4" style="1" customWidth="1"/>
    <col min="7948" max="7948" width="6" style="1" customWidth="1"/>
    <col min="7949" max="7949" width="6.7109375" style="1" customWidth="1"/>
    <col min="7950" max="7950" width="5.85546875" style="1" customWidth="1"/>
    <col min="7951" max="7951" width="2.7109375" style="1" customWidth="1"/>
    <col min="7952" max="7953" width="9.140625" style="1"/>
    <col min="7954" max="7954" width="14.5703125" style="1" bestFit="1" customWidth="1"/>
    <col min="7955" max="8190" width="9.140625" style="1"/>
    <col min="8191" max="8191" width="41.42578125" style="1" customWidth="1"/>
    <col min="8192" max="8192" width="11.140625" style="1" customWidth="1"/>
    <col min="8193" max="8193" width="5" style="1" customWidth="1"/>
    <col min="8194" max="8194" width="5.140625" style="1" customWidth="1"/>
    <col min="8195" max="8195" width="10" style="1" customWidth="1"/>
    <col min="8196" max="8197" width="10.140625" style="1" customWidth="1"/>
    <col min="8198" max="8198" width="6" style="1" customWidth="1"/>
    <col min="8199" max="8199" width="4.140625" style="1" customWidth="1"/>
    <col min="8200" max="8200" width="16.140625" style="1" customWidth="1"/>
    <col min="8201" max="8201" width="3" style="1" customWidth="1"/>
    <col min="8202" max="8202" width="7.140625" style="1" customWidth="1"/>
    <col min="8203" max="8203" width="4" style="1" customWidth="1"/>
    <col min="8204" max="8204" width="6" style="1" customWidth="1"/>
    <col min="8205" max="8205" width="6.7109375" style="1" customWidth="1"/>
    <col min="8206" max="8206" width="5.85546875" style="1" customWidth="1"/>
    <col min="8207" max="8207" width="2.7109375" style="1" customWidth="1"/>
    <col min="8208" max="8209" width="9.140625" style="1"/>
    <col min="8210" max="8210" width="14.5703125" style="1" bestFit="1" customWidth="1"/>
    <col min="8211" max="8446" width="9.140625" style="1"/>
    <col min="8447" max="8447" width="41.42578125" style="1" customWidth="1"/>
    <col min="8448" max="8448" width="11.140625" style="1" customWidth="1"/>
    <col min="8449" max="8449" width="5" style="1" customWidth="1"/>
    <col min="8450" max="8450" width="5.140625" style="1" customWidth="1"/>
    <col min="8451" max="8451" width="10" style="1" customWidth="1"/>
    <col min="8452" max="8453" width="10.140625" style="1" customWidth="1"/>
    <col min="8454" max="8454" width="6" style="1" customWidth="1"/>
    <col min="8455" max="8455" width="4.140625" style="1" customWidth="1"/>
    <col min="8456" max="8456" width="16.140625" style="1" customWidth="1"/>
    <col min="8457" max="8457" width="3" style="1" customWidth="1"/>
    <col min="8458" max="8458" width="7.140625" style="1" customWidth="1"/>
    <col min="8459" max="8459" width="4" style="1" customWidth="1"/>
    <col min="8460" max="8460" width="6" style="1" customWidth="1"/>
    <col min="8461" max="8461" width="6.7109375" style="1" customWidth="1"/>
    <col min="8462" max="8462" width="5.85546875" style="1" customWidth="1"/>
    <col min="8463" max="8463" width="2.7109375" style="1" customWidth="1"/>
    <col min="8464" max="8465" width="9.140625" style="1"/>
    <col min="8466" max="8466" width="14.5703125" style="1" bestFit="1" customWidth="1"/>
    <col min="8467" max="8702" width="9.140625" style="1"/>
    <col min="8703" max="8703" width="41.42578125" style="1" customWidth="1"/>
    <col min="8704" max="8704" width="11.140625" style="1" customWidth="1"/>
    <col min="8705" max="8705" width="5" style="1" customWidth="1"/>
    <col min="8706" max="8706" width="5.140625" style="1" customWidth="1"/>
    <col min="8707" max="8707" width="10" style="1" customWidth="1"/>
    <col min="8708" max="8709" width="10.140625" style="1" customWidth="1"/>
    <col min="8710" max="8710" width="6" style="1" customWidth="1"/>
    <col min="8711" max="8711" width="4.140625" style="1" customWidth="1"/>
    <col min="8712" max="8712" width="16.140625" style="1" customWidth="1"/>
    <col min="8713" max="8713" width="3" style="1" customWidth="1"/>
    <col min="8714" max="8714" width="7.140625" style="1" customWidth="1"/>
    <col min="8715" max="8715" width="4" style="1" customWidth="1"/>
    <col min="8716" max="8716" width="6" style="1" customWidth="1"/>
    <col min="8717" max="8717" width="6.7109375" style="1" customWidth="1"/>
    <col min="8718" max="8718" width="5.85546875" style="1" customWidth="1"/>
    <col min="8719" max="8719" width="2.7109375" style="1" customWidth="1"/>
    <col min="8720" max="8721" width="9.140625" style="1"/>
    <col min="8722" max="8722" width="14.5703125" style="1" bestFit="1" customWidth="1"/>
    <col min="8723" max="8958" width="9.140625" style="1"/>
    <col min="8959" max="8959" width="41.42578125" style="1" customWidth="1"/>
    <col min="8960" max="8960" width="11.140625" style="1" customWidth="1"/>
    <col min="8961" max="8961" width="5" style="1" customWidth="1"/>
    <col min="8962" max="8962" width="5.140625" style="1" customWidth="1"/>
    <col min="8963" max="8963" width="10" style="1" customWidth="1"/>
    <col min="8964" max="8965" width="10.140625" style="1" customWidth="1"/>
    <col min="8966" max="8966" width="6" style="1" customWidth="1"/>
    <col min="8967" max="8967" width="4.140625" style="1" customWidth="1"/>
    <col min="8968" max="8968" width="16.140625" style="1" customWidth="1"/>
    <col min="8969" max="8969" width="3" style="1" customWidth="1"/>
    <col min="8970" max="8970" width="7.140625" style="1" customWidth="1"/>
    <col min="8971" max="8971" width="4" style="1" customWidth="1"/>
    <col min="8972" max="8972" width="6" style="1" customWidth="1"/>
    <col min="8973" max="8973" width="6.7109375" style="1" customWidth="1"/>
    <col min="8974" max="8974" width="5.85546875" style="1" customWidth="1"/>
    <col min="8975" max="8975" width="2.7109375" style="1" customWidth="1"/>
    <col min="8976" max="8977" width="9.140625" style="1"/>
    <col min="8978" max="8978" width="14.5703125" style="1" bestFit="1" customWidth="1"/>
    <col min="8979" max="9214" width="9.140625" style="1"/>
    <col min="9215" max="9215" width="41.42578125" style="1" customWidth="1"/>
    <col min="9216" max="9216" width="11.140625" style="1" customWidth="1"/>
    <col min="9217" max="9217" width="5" style="1" customWidth="1"/>
    <col min="9218" max="9218" width="5.140625" style="1" customWidth="1"/>
    <col min="9219" max="9219" width="10" style="1" customWidth="1"/>
    <col min="9220" max="9221" width="10.140625" style="1" customWidth="1"/>
    <col min="9222" max="9222" width="6" style="1" customWidth="1"/>
    <col min="9223" max="9223" width="4.140625" style="1" customWidth="1"/>
    <col min="9224" max="9224" width="16.140625" style="1" customWidth="1"/>
    <col min="9225" max="9225" width="3" style="1" customWidth="1"/>
    <col min="9226" max="9226" width="7.140625" style="1" customWidth="1"/>
    <col min="9227" max="9227" width="4" style="1" customWidth="1"/>
    <col min="9228" max="9228" width="6" style="1" customWidth="1"/>
    <col min="9229" max="9229" width="6.7109375" style="1" customWidth="1"/>
    <col min="9230" max="9230" width="5.85546875" style="1" customWidth="1"/>
    <col min="9231" max="9231" width="2.7109375" style="1" customWidth="1"/>
    <col min="9232" max="9233" width="9.140625" style="1"/>
    <col min="9234" max="9234" width="14.5703125" style="1" bestFit="1" customWidth="1"/>
    <col min="9235" max="9470" width="9.140625" style="1"/>
    <col min="9471" max="9471" width="41.42578125" style="1" customWidth="1"/>
    <col min="9472" max="9472" width="11.140625" style="1" customWidth="1"/>
    <col min="9473" max="9473" width="5" style="1" customWidth="1"/>
    <col min="9474" max="9474" width="5.140625" style="1" customWidth="1"/>
    <col min="9475" max="9475" width="10" style="1" customWidth="1"/>
    <col min="9476" max="9477" width="10.140625" style="1" customWidth="1"/>
    <col min="9478" max="9478" width="6" style="1" customWidth="1"/>
    <col min="9479" max="9479" width="4.140625" style="1" customWidth="1"/>
    <col min="9480" max="9480" width="16.140625" style="1" customWidth="1"/>
    <col min="9481" max="9481" width="3" style="1" customWidth="1"/>
    <col min="9482" max="9482" width="7.140625" style="1" customWidth="1"/>
    <col min="9483" max="9483" width="4" style="1" customWidth="1"/>
    <col min="9484" max="9484" width="6" style="1" customWidth="1"/>
    <col min="9485" max="9485" width="6.7109375" style="1" customWidth="1"/>
    <col min="9486" max="9486" width="5.85546875" style="1" customWidth="1"/>
    <col min="9487" max="9487" width="2.7109375" style="1" customWidth="1"/>
    <col min="9488" max="9489" width="9.140625" style="1"/>
    <col min="9490" max="9490" width="14.5703125" style="1" bestFit="1" customWidth="1"/>
    <col min="9491" max="9726" width="9.140625" style="1"/>
    <col min="9727" max="9727" width="41.42578125" style="1" customWidth="1"/>
    <col min="9728" max="9728" width="11.140625" style="1" customWidth="1"/>
    <col min="9729" max="9729" width="5" style="1" customWidth="1"/>
    <col min="9730" max="9730" width="5.140625" style="1" customWidth="1"/>
    <col min="9731" max="9731" width="10" style="1" customWidth="1"/>
    <col min="9732" max="9733" width="10.140625" style="1" customWidth="1"/>
    <col min="9734" max="9734" width="6" style="1" customWidth="1"/>
    <col min="9735" max="9735" width="4.140625" style="1" customWidth="1"/>
    <col min="9736" max="9736" width="16.140625" style="1" customWidth="1"/>
    <col min="9737" max="9737" width="3" style="1" customWidth="1"/>
    <col min="9738" max="9738" width="7.140625" style="1" customWidth="1"/>
    <col min="9739" max="9739" width="4" style="1" customWidth="1"/>
    <col min="9740" max="9740" width="6" style="1" customWidth="1"/>
    <col min="9741" max="9741" width="6.7109375" style="1" customWidth="1"/>
    <col min="9742" max="9742" width="5.85546875" style="1" customWidth="1"/>
    <col min="9743" max="9743" width="2.7109375" style="1" customWidth="1"/>
    <col min="9744" max="9745" width="9.140625" style="1"/>
    <col min="9746" max="9746" width="14.5703125" style="1" bestFit="1" customWidth="1"/>
    <col min="9747" max="9982" width="9.140625" style="1"/>
    <col min="9983" max="9983" width="41.42578125" style="1" customWidth="1"/>
    <col min="9984" max="9984" width="11.140625" style="1" customWidth="1"/>
    <col min="9985" max="9985" width="5" style="1" customWidth="1"/>
    <col min="9986" max="9986" width="5.140625" style="1" customWidth="1"/>
    <col min="9987" max="9987" width="10" style="1" customWidth="1"/>
    <col min="9988" max="9989" width="10.140625" style="1" customWidth="1"/>
    <col min="9990" max="9990" width="6" style="1" customWidth="1"/>
    <col min="9991" max="9991" width="4.140625" style="1" customWidth="1"/>
    <col min="9992" max="9992" width="16.140625" style="1" customWidth="1"/>
    <col min="9993" max="9993" width="3" style="1" customWidth="1"/>
    <col min="9994" max="9994" width="7.140625" style="1" customWidth="1"/>
    <col min="9995" max="9995" width="4" style="1" customWidth="1"/>
    <col min="9996" max="9996" width="6" style="1" customWidth="1"/>
    <col min="9997" max="9997" width="6.7109375" style="1" customWidth="1"/>
    <col min="9998" max="9998" width="5.85546875" style="1" customWidth="1"/>
    <col min="9999" max="9999" width="2.7109375" style="1" customWidth="1"/>
    <col min="10000" max="10001" width="9.140625" style="1"/>
    <col min="10002" max="10002" width="14.5703125" style="1" bestFit="1" customWidth="1"/>
    <col min="10003" max="10238" width="9.140625" style="1"/>
    <col min="10239" max="10239" width="41.42578125" style="1" customWidth="1"/>
    <col min="10240" max="10240" width="11.140625" style="1" customWidth="1"/>
    <col min="10241" max="10241" width="5" style="1" customWidth="1"/>
    <col min="10242" max="10242" width="5.140625" style="1" customWidth="1"/>
    <col min="10243" max="10243" width="10" style="1" customWidth="1"/>
    <col min="10244" max="10245" width="10.140625" style="1" customWidth="1"/>
    <col min="10246" max="10246" width="6" style="1" customWidth="1"/>
    <col min="10247" max="10247" width="4.140625" style="1" customWidth="1"/>
    <col min="10248" max="10248" width="16.140625" style="1" customWidth="1"/>
    <col min="10249" max="10249" width="3" style="1" customWidth="1"/>
    <col min="10250" max="10250" width="7.140625" style="1" customWidth="1"/>
    <col min="10251" max="10251" width="4" style="1" customWidth="1"/>
    <col min="10252" max="10252" width="6" style="1" customWidth="1"/>
    <col min="10253" max="10253" width="6.7109375" style="1" customWidth="1"/>
    <col min="10254" max="10254" width="5.85546875" style="1" customWidth="1"/>
    <col min="10255" max="10255" width="2.7109375" style="1" customWidth="1"/>
    <col min="10256" max="10257" width="9.140625" style="1"/>
    <col min="10258" max="10258" width="14.5703125" style="1" bestFit="1" customWidth="1"/>
    <col min="10259" max="10494" width="9.140625" style="1"/>
    <col min="10495" max="10495" width="41.42578125" style="1" customWidth="1"/>
    <col min="10496" max="10496" width="11.140625" style="1" customWidth="1"/>
    <col min="10497" max="10497" width="5" style="1" customWidth="1"/>
    <col min="10498" max="10498" width="5.140625" style="1" customWidth="1"/>
    <col min="10499" max="10499" width="10" style="1" customWidth="1"/>
    <col min="10500" max="10501" width="10.140625" style="1" customWidth="1"/>
    <col min="10502" max="10502" width="6" style="1" customWidth="1"/>
    <col min="10503" max="10503" width="4.140625" style="1" customWidth="1"/>
    <col min="10504" max="10504" width="16.140625" style="1" customWidth="1"/>
    <col min="10505" max="10505" width="3" style="1" customWidth="1"/>
    <col min="10506" max="10506" width="7.140625" style="1" customWidth="1"/>
    <col min="10507" max="10507" width="4" style="1" customWidth="1"/>
    <col min="10508" max="10508" width="6" style="1" customWidth="1"/>
    <col min="10509" max="10509" width="6.7109375" style="1" customWidth="1"/>
    <col min="10510" max="10510" width="5.85546875" style="1" customWidth="1"/>
    <col min="10511" max="10511" width="2.7109375" style="1" customWidth="1"/>
    <col min="10512" max="10513" width="9.140625" style="1"/>
    <col min="10514" max="10514" width="14.5703125" style="1" bestFit="1" customWidth="1"/>
    <col min="10515" max="10750" width="9.140625" style="1"/>
    <col min="10751" max="10751" width="41.42578125" style="1" customWidth="1"/>
    <col min="10752" max="10752" width="11.140625" style="1" customWidth="1"/>
    <col min="10753" max="10753" width="5" style="1" customWidth="1"/>
    <col min="10754" max="10754" width="5.140625" style="1" customWidth="1"/>
    <col min="10755" max="10755" width="10" style="1" customWidth="1"/>
    <col min="10756" max="10757" width="10.140625" style="1" customWidth="1"/>
    <col min="10758" max="10758" width="6" style="1" customWidth="1"/>
    <col min="10759" max="10759" width="4.140625" style="1" customWidth="1"/>
    <col min="10760" max="10760" width="16.140625" style="1" customWidth="1"/>
    <col min="10761" max="10761" width="3" style="1" customWidth="1"/>
    <col min="10762" max="10762" width="7.140625" style="1" customWidth="1"/>
    <col min="10763" max="10763" width="4" style="1" customWidth="1"/>
    <col min="10764" max="10764" width="6" style="1" customWidth="1"/>
    <col min="10765" max="10765" width="6.7109375" style="1" customWidth="1"/>
    <col min="10766" max="10766" width="5.85546875" style="1" customWidth="1"/>
    <col min="10767" max="10767" width="2.7109375" style="1" customWidth="1"/>
    <col min="10768" max="10769" width="9.140625" style="1"/>
    <col min="10770" max="10770" width="14.5703125" style="1" bestFit="1" customWidth="1"/>
    <col min="10771" max="11006" width="9.140625" style="1"/>
    <col min="11007" max="11007" width="41.42578125" style="1" customWidth="1"/>
    <col min="11008" max="11008" width="11.140625" style="1" customWidth="1"/>
    <col min="11009" max="11009" width="5" style="1" customWidth="1"/>
    <col min="11010" max="11010" width="5.140625" style="1" customWidth="1"/>
    <col min="11011" max="11011" width="10" style="1" customWidth="1"/>
    <col min="11012" max="11013" width="10.140625" style="1" customWidth="1"/>
    <col min="11014" max="11014" width="6" style="1" customWidth="1"/>
    <col min="11015" max="11015" width="4.140625" style="1" customWidth="1"/>
    <col min="11016" max="11016" width="16.140625" style="1" customWidth="1"/>
    <col min="11017" max="11017" width="3" style="1" customWidth="1"/>
    <col min="11018" max="11018" width="7.140625" style="1" customWidth="1"/>
    <col min="11019" max="11019" width="4" style="1" customWidth="1"/>
    <col min="11020" max="11020" width="6" style="1" customWidth="1"/>
    <col min="11021" max="11021" width="6.7109375" style="1" customWidth="1"/>
    <col min="11022" max="11022" width="5.85546875" style="1" customWidth="1"/>
    <col min="11023" max="11023" width="2.7109375" style="1" customWidth="1"/>
    <col min="11024" max="11025" width="9.140625" style="1"/>
    <col min="11026" max="11026" width="14.5703125" style="1" bestFit="1" customWidth="1"/>
    <col min="11027" max="11262" width="9.140625" style="1"/>
    <col min="11263" max="11263" width="41.42578125" style="1" customWidth="1"/>
    <col min="11264" max="11264" width="11.140625" style="1" customWidth="1"/>
    <col min="11265" max="11265" width="5" style="1" customWidth="1"/>
    <col min="11266" max="11266" width="5.140625" style="1" customWidth="1"/>
    <col min="11267" max="11267" width="10" style="1" customWidth="1"/>
    <col min="11268" max="11269" width="10.140625" style="1" customWidth="1"/>
    <col min="11270" max="11270" width="6" style="1" customWidth="1"/>
    <col min="11271" max="11271" width="4.140625" style="1" customWidth="1"/>
    <col min="11272" max="11272" width="16.140625" style="1" customWidth="1"/>
    <col min="11273" max="11273" width="3" style="1" customWidth="1"/>
    <col min="11274" max="11274" width="7.140625" style="1" customWidth="1"/>
    <col min="11275" max="11275" width="4" style="1" customWidth="1"/>
    <col min="11276" max="11276" width="6" style="1" customWidth="1"/>
    <col min="11277" max="11277" width="6.7109375" style="1" customWidth="1"/>
    <col min="11278" max="11278" width="5.85546875" style="1" customWidth="1"/>
    <col min="11279" max="11279" width="2.7109375" style="1" customWidth="1"/>
    <col min="11280" max="11281" width="9.140625" style="1"/>
    <col min="11282" max="11282" width="14.5703125" style="1" bestFit="1" customWidth="1"/>
    <col min="11283" max="11518" width="9.140625" style="1"/>
    <col min="11519" max="11519" width="41.42578125" style="1" customWidth="1"/>
    <col min="11520" max="11520" width="11.140625" style="1" customWidth="1"/>
    <col min="11521" max="11521" width="5" style="1" customWidth="1"/>
    <col min="11522" max="11522" width="5.140625" style="1" customWidth="1"/>
    <col min="11523" max="11523" width="10" style="1" customWidth="1"/>
    <col min="11524" max="11525" width="10.140625" style="1" customWidth="1"/>
    <col min="11526" max="11526" width="6" style="1" customWidth="1"/>
    <col min="11527" max="11527" width="4.140625" style="1" customWidth="1"/>
    <col min="11528" max="11528" width="16.140625" style="1" customWidth="1"/>
    <col min="11529" max="11529" width="3" style="1" customWidth="1"/>
    <col min="11530" max="11530" width="7.140625" style="1" customWidth="1"/>
    <col min="11531" max="11531" width="4" style="1" customWidth="1"/>
    <col min="11532" max="11532" width="6" style="1" customWidth="1"/>
    <col min="11533" max="11533" width="6.7109375" style="1" customWidth="1"/>
    <col min="11534" max="11534" width="5.85546875" style="1" customWidth="1"/>
    <col min="11535" max="11535" width="2.7109375" style="1" customWidth="1"/>
    <col min="11536" max="11537" width="9.140625" style="1"/>
    <col min="11538" max="11538" width="14.5703125" style="1" bestFit="1" customWidth="1"/>
    <col min="11539" max="11774" width="9.140625" style="1"/>
    <col min="11775" max="11775" width="41.42578125" style="1" customWidth="1"/>
    <col min="11776" max="11776" width="11.140625" style="1" customWidth="1"/>
    <col min="11777" max="11777" width="5" style="1" customWidth="1"/>
    <col min="11778" max="11778" width="5.140625" style="1" customWidth="1"/>
    <col min="11779" max="11779" width="10" style="1" customWidth="1"/>
    <col min="11780" max="11781" width="10.140625" style="1" customWidth="1"/>
    <col min="11782" max="11782" width="6" style="1" customWidth="1"/>
    <col min="11783" max="11783" width="4.140625" style="1" customWidth="1"/>
    <col min="11784" max="11784" width="16.140625" style="1" customWidth="1"/>
    <col min="11785" max="11785" width="3" style="1" customWidth="1"/>
    <col min="11786" max="11786" width="7.140625" style="1" customWidth="1"/>
    <col min="11787" max="11787" width="4" style="1" customWidth="1"/>
    <col min="11788" max="11788" width="6" style="1" customWidth="1"/>
    <col min="11789" max="11789" width="6.7109375" style="1" customWidth="1"/>
    <col min="11790" max="11790" width="5.85546875" style="1" customWidth="1"/>
    <col min="11791" max="11791" width="2.7109375" style="1" customWidth="1"/>
    <col min="11792" max="11793" width="9.140625" style="1"/>
    <col min="11794" max="11794" width="14.5703125" style="1" bestFit="1" customWidth="1"/>
    <col min="11795" max="12030" width="9.140625" style="1"/>
    <col min="12031" max="12031" width="41.42578125" style="1" customWidth="1"/>
    <col min="12032" max="12032" width="11.140625" style="1" customWidth="1"/>
    <col min="12033" max="12033" width="5" style="1" customWidth="1"/>
    <col min="12034" max="12034" width="5.140625" style="1" customWidth="1"/>
    <col min="12035" max="12035" width="10" style="1" customWidth="1"/>
    <col min="12036" max="12037" width="10.140625" style="1" customWidth="1"/>
    <col min="12038" max="12038" width="6" style="1" customWidth="1"/>
    <col min="12039" max="12039" width="4.140625" style="1" customWidth="1"/>
    <col min="12040" max="12040" width="16.140625" style="1" customWidth="1"/>
    <col min="12041" max="12041" width="3" style="1" customWidth="1"/>
    <col min="12042" max="12042" width="7.140625" style="1" customWidth="1"/>
    <col min="12043" max="12043" width="4" style="1" customWidth="1"/>
    <col min="12044" max="12044" width="6" style="1" customWidth="1"/>
    <col min="12045" max="12045" width="6.7109375" style="1" customWidth="1"/>
    <col min="12046" max="12046" width="5.85546875" style="1" customWidth="1"/>
    <col min="12047" max="12047" width="2.7109375" style="1" customWidth="1"/>
    <col min="12048" max="12049" width="9.140625" style="1"/>
    <col min="12050" max="12050" width="14.5703125" style="1" bestFit="1" customWidth="1"/>
    <col min="12051" max="12286" width="9.140625" style="1"/>
    <col min="12287" max="12287" width="41.42578125" style="1" customWidth="1"/>
    <col min="12288" max="12288" width="11.140625" style="1" customWidth="1"/>
    <col min="12289" max="12289" width="5" style="1" customWidth="1"/>
    <col min="12290" max="12290" width="5.140625" style="1" customWidth="1"/>
    <col min="12291" max="12291" width="10" style="1" customWidth="1"/>
    <col min="12292" max="12293" width="10.140625" style="1" customWidth="1"/>
    <col min="12294" max="12294" width="6" style="1" customWidth="1"/>
    <col min="12295" max="12295" width="4.140625" style="1" customWidth="1"/>
    <col min="12296" max="12296" width="16.140625" style="1" customWidth="1"/>
    <col min="12297" max="12297" width="3" style="1" customWidth="1"/>
    <col min="12298" max="12298" width="7.140625" style="1" customWidth="1"/>
    <col min="12299" max="12299" width="4" style="1" customWidth="1"/>
    <col min="12300" max="12300" width="6" style="1" customWidth="1"/>
    <col min="12301" max="12301" width="6.7109375" style="1" customWidth="1"/>
    <col min="12302" max="12302" width="5.85546875" style="1" customWidth="1"/>
    <col min="12303" max="12303" width="2.7109375" style="1" customWidth="1"/>
    <col min="12304" max="12305" width="9.140625" style="1"/>
    <col min="12306" max="12306" width="14.5703125" style="1" bestFit="1" customWidth="1"/>
    <col min="12307" max="12542" width="9.140625" style="1"/>
    <col min="12543" max="12543" width="41.42578125" style="1" customWidth="1"/>
    <col min="12544" max="12544" width="11.140625" style="1" customWidth="1"/>
    <col min="12545" max="12545" width="5" style="1" customWidth="1"/>
    <col min="12546" max="12546" width="5.140625" style="1" customWidth="1"/>
    <col min="12547" max="12547" width="10" style="1" customWidth="1"/>
    <col min="12548" max="12549" width="10.140625" style="1" customWidth="1"/>
    <col min="12550" max="12550" width="6" style="1" customWidth="1"/>
    <col min="12551" max="12551" width="4.140625" style="1" customWidth="1"/>
    <col min="12552" max="12552" width="16.140625" style="1" customWidth="1"/>
    <col min="12553" max="12553" width="3" style="1" customWidth="1"/>
    <col min="12554" max="12554" width="7.140625" style="1" customWidth="1"/>
    <col min="12555" max="12555" width="4" style="1" customWidth="1"/>
    <col min="12556" max="12556" width="6" style="1" customWidth="1"/>
    <col min="12557" max="12557" width="6.7109375" style="1" customWidth="1"/>
    <col min="12558" max="12558" width="5.85546875" style="1" customWidth="1"/>
    <col min="12559" max="12559" width="2.7109375" style="1" customWidth="1"/>
    <col min="12560" max="12561" width="9.140625" style="1"/>
    <col min="12562" max="12562" width="14.5703125" style="1" bestFit="1" customWidth="1"/>
    <col min="12563" max="12798" width="9.140625" style="1"/>
    <col min="12799" max="12799" width="41.42578125" style="1" customWidth="1"/>
    <col min="12800" max="12800" width="11.140625" style="1" customWidth="1"/>
    <col min="12801" max="12801" width="5" style="1" customWidth="1"/>
    <col min="12802" max="12802" width="5.140625" style="1" customWidth="1"/>
    <col min="12803" max="12803" width="10" style="1" customWidth="1"/>
    <col min="12804" max="12805" width="10.140625" style="1" customWidth="1"/>
    <col min="12806" max="12806" width="6" style="1" customWidth="1"/>
    <col min="12807" max="12807" width="4.140625" style="1" customWidth="1"/>
    <col min="12808" max="12808" width="16.140625" style="1" customWidth="1"/>
    <col min="12809" max="12809" width="3" style="1" customWidth="1"/>
    <col min="12810" max="12810" width="7.140625" style="1" customWidth="1"/>
    <col min="12811" max="12811" width="4" style="1" customWidth="1"/>
    <col min="12812" max="12812" width="6" style="1" customWidth="1"/>
    <col min="12813" max="12813" width="6.7109375" style="1" customWidth="1"/>
    <col min="12814" max="12814" width="5.85546875" style="1" customWidth="1"/>
    <col min="12815" max="12815" width="2.7109375" style="1" customWidth="1"/>
    <col min="12816" max="12817" width="9.140625" style="1"/>
    <col min="12818" max="12818" width="14.5703125" style="1" bestFit="1" customWidth="1"/>
    <col min="12819" max="13054" width="9.140625" style="1"/>
    <col min="13055" max="13055" width="41.42578125" style="1" customWidth="1"/>
    <col min="13056" max="13056" width="11.140625" style="1" customWidth="1"/>
    <col min="13057" max="13057" width="5" style="1" customWidth="1"/>
    <col min="13058" max="13058" width="5.140625" style="1" customWidth="1"/>
    <col min="13059" max="13059" width="10" style="1" customWidth="1"/>
    <col min="13060" max="13061" width="10.140625" style="1" customWidth="1"/>
    <col min="13062" max="13062" width="6" style="1" customWidth="1"/>
    <col min="13063" max="13063" width="4.140625" style="1" customWidth="1"/>
    <col min="13064" max="13064" width="16.140625" style="1" customWidth="1"/>
    <col min="13065" max="13065" width="3" style="1" customWidth="1"/>
    <col min="13066" max="13066" width="7.140625" style="1" customWidth="1"/>
    <col min="13067" max="13067" width="4" style="1" customWidth="1"/>
    <col min="13068" max="13068" width="6" style="1" customWidth="1"/>
    <col min="13069" max="13069" width="6.7109375" style="1" customWidth="1"/>
    <col min="13070" max="13070" width="5.85546875" style="1" customWidth="1"/>
    <col min="13071" max="13071" width="2.7109375" style="1" customWidth="1"/>
    <col min="13072" max="13073" width="9.140625" style="1"/>
    <col min="13074" max="13074" width="14.5703125" style="1" bestFit="1" customWidth="1"/>
    <col min="13075" max="13310" width="9.140625" style="1"/>
    <col min="13311" max="13311" width="41.42578125" style="1" customWidth="1"/>
    <col min="13312" max="13312" width="11.140625" style="1" customWidth="1"/>
    <col min="13313" max="13313" width="5" style="1" customWidth="1"/>
    <col min="13314" max="13314" width="5.140625" style="1" customWidth="1"/>
    <col min="13315" max="13315" width="10" style="1" customWidth="1"/>
    <col min="13316" max="13317" width="10.140625" style="1" customWidth="1"/>
    <col min="13318" max="13318" width="6" style="1" customWidth="1"/>
    <col min="13319" max="13319" width="4.140625" style="1" customWidth="1"/>
    <col min="13320" max="13320" width="16.140625" style="1" customWidth="1"/>
    <col min="13321" max="13321" width="3" style="1" customWidth="1"/>
    <col min="13322" max="13322" width="7.140625" style="1" customWidth="1"/>
    <col min="13323" max="13323" width="4" style="1" customWidth="1"/>
    <col min="13324" max="13324" width="6" style="1" customWidth="1"/>
    <col min="13325" max="13325" width="6.7109375" style="1" customWidth="1"/>
    <col min="13326" max="13326" width="5.85546875" style="1" customWidth="1"/>
    <col min="13327" max="13327" width="2.7109375" style="1" customWidth="1"/>
    <col min="13328" max="13329" width="9.140625" style="1"/>
    <col min="13330" max="13330" width="14.5703125" style="1" bestFit="1" customWidth="1"/>
    <col min="13331" max="13566" width="9.140625" style="1"/>
    <col min="13567" max="13567" width="41.42578125" style="1" customWidth="1"/>
    <col min="13568" max="13568" width="11.140625" style="1" customWidth="1"/>
    <col min="13569" max="13569" width="5" style="1" customWidth="1"/>
    <col min="13570" max="13570" width="5.140625" style="1" customWidth="1"/>
    <col min="13571" max="13571" width="10" style="1" customWidth="1"/>
    <col min="13572" max="13573" width="10.140625" style="1" customWidth="1"/>
    <col min="13574" max="13574" width="6" style="1" customWidth="1"/>
    <col min="13575" max="13575" width="4.140625" style="1" customWidth="1"/>
    <col min="13576" max="13576" width="16.140625" style="1" customWidth="1"/>
    <col min="13577" max="13577" width="3" style="1" customWidth="1"/>
    <col min="13578" max="13578" width="7.140625" style="1" customWidth="1"/>
    <col min="13579" max="13579" width="4" style="1" customWidth="1"/>
    <col min="13580" max="13580" width="6" style="1" customWidth="1"/>
    <col min="13581" max="13581" width="6.7109375" style="1" customWidth="1"/>
    <col min="13582" max="13582" width="5.85546875" style="1" customWidth="1"/>
    <col min="13583" max="13583" width="2.7109375" style="1" customWidth="1"/>
    <col min="13584" max="13585" width="9.140625" style="1"/>
    <col min="13586" max="13586" width="14.5703125" style="1" bestFit="1" customWidth="1"/>
    <col min="13587" max="13822" width="9.140625" style="1"/>
    <col min="13823" max="13823" width="41.42578125" style="1" customWidth="1"/>
    <col min="13824" max="13824" width="11.140625" style="1" customWidth="1"/>
    <col min="13825" max="13825" width="5" style="1" customWidth="1"/>
    <col min="13826" max="13826" width="5.140625" style="1" customWidth="1"/>
    <col min="13827" max="13827" width="10" style="1" customWidth="1"/>
    <col min="13828" max="13829" width="10.140625" style="1" customWidth="1"/>
    <col min="13830" max="13830" width="6" style="1" customWidth="1"/>
    <col min="13831" max="13831" width="4.140625" style="1" customWidth="1"/>
    <col min="13832" max="13832" width="16.140625" style="1" customWidth="1"/>
    <col min="13833" max="13833" width="3" style="1" customWidth="1"/>
    <col min="13834" max="13834" width="7.140625" style="1" customWidth="1"/>
    <col min="13835" max="13835" width="4" style="1" customWidth="1"/>
    <col min="13836" max="13836" width="6" style="1" customWidth="1"/>
    <col min="13837" max="13837" width="6.7109375" style="1" customWidth="1"/>
    <col min="13838" max="13838" width="5.85546875" style="1" customWidth="1"/>
    <col min="13839" max="13839" width="2.7109375" style="1" customWidth="1"/>
    <col min="13840" max="13841" width="9.140625" style="1"/>
    <col min="13842" max="13842" width="14.5703125" style="1" bestFit="1" customWidth="1"/>
    <col min="13843" max="14078" width="9.140625" style="1"/>
    <col min="14079" max="14079" width="41.42578125" style="1" customWidth="1"/>
    <col min="14080" max="14080" width="11.140625" style="1" customWidth="1"/>
    <col min="14081" max="14081" width="5" style="1" customWidth="1"/>
    <col min="14082" max="14082" width="5.140625" style="1" customWidth="1"/>
    <col min="14083" max="14083" width="10" style="1" customWidth="1"/>
    <col min="14084" max="14085" width="10.140625" style="1" customWidth="1"/>
    <col min="14086" max="14086" width="6" style="1" customWidth="1"/>
    <col min="14087" max="14087" width="4.140625" style="1" customWidth="1"/>
    <col min="14088" max="14088" width="16.140625" style="1" customWidth="1"/>
    <col min="14089" max="14089" width="3" style="1" customWidth="1"/>
    <col min="14090" max="14090" width="7.140625" style="1" customWidth="1"/>
    <col min="14091" max="14091" width="4" style="1" customWidth="1"/>
    <col min="14092" max="14092" width="6" style="1" customWidth="1"/>
    <col min="14093" max="14093" width="6.7109375" style="1" customWidth="1"/>
    <col min="14094" max="14094" width="5.85546875" style="1" customWidth="1"/>
    <col min="14095" max="14095" width="2.7109375" style="1" customWidth="1"/>
    <col min="14096" max="14097" width="9.140625" style="1"/>
    <col min="14098" max="14098" width="14.5703125" style="1" bestFit="1" customWidth="1"/>
    <col min="14099" max="14334" width="9.140625" style="1"/>
    <col min="14335" max="14335" width="41.42578125" style="1" customWidth="1"/>
    <col min="14336" max="14336" width="11.140625" style="1" customWidth="1"/>
    <col min="14337" max="14337" width="5" style="1" customWidth="1"/>
    <col min="14338" max="14338" width="5.140625" style="1" customWidth="1"/>
    <col min="14339" max="14339" width="10" style="1" customWidth="1"/>
    <col min="14340" max="14341" width="10.140625" style="1" customWidth="1"/>
    <col min="14342" max="14342" width="6" style="1" customWidth="1"/>
    <col min="14343" max="14343" width="4.140625" style="1" customWidth="1"/>
    <col min="14344" max="14344" width="16.140625" style="1" customWidth="1"/>
    <col min="14345" max="14345" width="3" style="1" customWidth="1"/>
    <col min="14346" max="14346" width="7.140625" style="1" customWidth="1"/>
    <col min="14347" max="14347" width="4" style="1" customWidth="1"/>
    <col min="14348" max="14348" width="6" style="1" customWidth="1"/>
    <col min="14349" max="14349" width="6.7109375" style="1" customWidth="1"/>
    <col min="14350" max="14350" width="5.85546875" style="1" customWidth="1"/>
    <col min="14351" max="14351" width="2.7109375" style="1" customWidth="1"/>
    <col min="14352" max="14353" width="9.140625" style="1"/>
    <col min="14354" max="14354" width="14.5703125" style="1" bestFit="1" customWidth="1"/>
    <col min="14355" max="14590" width="9.140625" style="1"/>
    <col min="14591" max="14591" width="41.42578125" style="1" customWidth="1"/>
    <col min="14592" max="14592" width="11.140625" style="1" customWidth="1"/>
    <col min="14593" max="14593" width="5" style="1" customWidth="1"/>
    <col min="14594" max="14594" width="5.140625" style="1" customWidth="1"/>
    <col min="14595" max="14595" width="10" style="1" customWidth="1"/>
    <col min="14596" max="14597" width="10.140625" style="1" customWidth="1"/>
    <col min="14598" max="14598" width="6" style="1" customWidth="1"/>
    <col min="14599" max="14599" width="4.140625" style="1" customWidth="1"/>
    <col min="14600" max="14600" width="16.140625" style="1" customWidth="1"/>
    <col min="14601" max="14601" width="3" style="1" customWidth="1"/>
    <col min="14602" max="14602" width="7.140625" style="1" customWidth="1"/>
    <col min="14603" max="14603" width="4" style="1" customWidth="1"/>
    <col min="14604" max="14604" width="6" style="1" customWidth="1"/>
    <col min="14605" max="14605" width="6.7109375" style="1" customWidth="1"/>
    <col min="14606" max="14606" width="5.85546875" style="1" customWidth="1"/>
    <col min="14607" max="14607" width="2.7109375" style="1" customWidth="1"/>
    <col min="14608" max="14609" width="9.140625" style="1"/>
    <col min="14610" max="14610" width="14.5703125" style="1" bestFit="1" customWidth="1"/>
    <col min="14611" max="14846" width="9.140625" style="1"/>
    <col min="14847" max="14847" width="41.42578125" style="1" customWidth="1"/>
    <col min="14848" max="14848" width="11.140625" style="1" customWidth="1"/>
    <col min="14849" max="14849" width="5" style="1" customWidth="1"/>
    <col min="14850" max="14850" width="5.140625" style="1" customWidth="1"/>
    <col min="14851" max="14851" width="10" style="1" customWidth="1"/>
    <col min="14852" max="14853" width="10.140625" style="1" customWidth="1"/>
    <col min="14854" max="14854" width="6" style="1" customWidth="1"/>
    <col min="14855" max="14855" width="4.140625" style="1" customWidth="1"/>
    <col min="14856" max="14856" width="16.140625" style="1" customWidth="1"/>
    <col min="14857" max="14857" width="3" style="1" customWidth="1"/>
    <col min="14858" max="14858" width="7.140625" style="1" customWidth="1"/>
    <col min="14859" max="14859" width="4" style="1" customWidth="1"/>
    <col min="14860" max="14860" width="6" style="1" customWidth="1"/>
    <col min="14861" max="14861" width="6.7109375" style="1" customWidth="1"/>
    <col min="14862" max="14862" width="5.85546875" style="1" customWidth="1"/>
    <col min="14863" max="14863" width="2.7109375" style="1" customWidth="1"/>
    <col min="14864" max="14865" width="9.140625" style="1"/>
    <col min="14866" max="14866" width="14.5703125" style="1" bestFit="1" customWidth="1"/>
    <col min="14867" max="15102" width="9.140625" style="1"/>
    <col min="15103" max="15103" width="41.42578125" style="1" customWidth="1"/>
    <col min="15104" max="15104" width="11.140625" style="1" customWidth="1"/>
    <col min="15105" max="15105" width="5" style="1" customWidth="1"/>
    <col min="15106" max="15106" width="5.140625" style="1" customWidth="1"/>
    <col min="15107" max="15107" width="10" style="1" customWidth="1"/>
    <col min="15108" max="15109" width="10.140625" style="1" customWidth="1"/>
    <col min="15110" max="15110" width="6" style="1" customWidth="1"/>
    <col min="15111" max="15111" width="4.140625" style="1" customWidth="1"/>
    <col min="15112" max="15112" width="16.140625" style="1" customWidth="1"/>
    <col min="15113" max="15113" width="3" style="1" customWidth="1"/>
    <col min="15114" max="15114" width="7.140625" style="1" customWidth="1"/>
    <col min="15115" max="15115" width="4" style="1" customWidth="1"/>
    <col min="15116" max="15116" width="6" style="1" customWidth="1"/>
    <col min="15117" max="15117" width="6.7109375" style="1" customWidth="1"/>
    <col min="15118" max="15118" width="5.85546875" style="1" customWidth="1"/>
    <col min="15119" max="15119" width="2.7109375" style="1" customWidth="1"/>
    <col min="15120" max="15121" width="9.140625" style="1"/>
    <col min="15122" max="15122" width="14.5703125" style="1" bestFit="1" customWidth="1"/>
    <col min="15123" max="15358" width="9.140625" style="1"/>
    <col min="15359" max="15359" width="41.42578125" style="1" customWidth="1"/>
    <col min="15360" max="15360" width="11.140625" style="1" customWidth="1"/>
    <col min="15361" max="15361" width="5" style="1" customWidth="1"/>
    <col min="15362" max="15362" width="5.140625" style="1" customWidth="1"/>
    <col min="15363" max="15363" width="10" style="1" customWidth="1"/>
    <col min="15364" max="15365" width="10.140625" style="1" customWidth="1"/>
    <col min="15366" max="15366" width="6" style="1" customWidth="1"/>
    <col min="15367" max="15367" width="4.140625" style="1" customWidth="1"/>
    <col min="15368" max="15368" width="16.140625" style="1" customWidth="1"/>
    <col min="15369" max="15369" width="3" style="1" customWidth="1"/>
    <col min="15370" max="15370" width="7.140625" style="1" customWidth="1"/>
    <col min="15371" max="15371" width="4" style="1" customWidth="1"/>
    <col min="15372" max="15372" width="6" style="1" customWidth="1"/>
    <col min="15373" max="15373" width="6.7109375" style="1" customWidth="1"/>
    <col min="15374" max="15374" width="5.85546875" style="1" customWidth="1"/>
    <col min="15375" max="15375" width="2.7109375" style="1" customWidth="1"/>
    <col min="15376" max="15377" width="9.140625" style="1"/>
    <col min="15378" max="15378" width="14.5703125" style="1" bestFit="1" customWidth="1"/>
    <col min="15379" max="15614" width="9.140625" style="1"/>
    <col min="15615" max="15615" width="41.42578125" style="1" customWidth="1"/>
    <col min="15616" max="15616" width="11.140625" style="1" customWidth="1"/>
    <col min="15617" max="15617" width="5" style="1" customWidth="1"/>
    <col min="15618" max="15618" width="5.140625" style="1" customWidth="1"/>
    <col min="15619" max="15619" width="10" style="1" customWidth="1"/>
    <col min="15620" max="15621" width="10.140625" style="1" customWidth="1"/>
    <col min="15622" max="15622" width="6" style="1" customWidth="1"/>
    <col min="15623" max="15623" width="4.140625" style="1" customWidth="1"/>
    <col min="15624" max="15624" width="16.140625" style="1" customWidth="1"/>
    <col min="15625" max="15625" width="3" style="1" customWidth="1"/>
    <col min="15626" max="15626" width="7.140625" style="1" customWidth="1"/>
    <col min="15627" max="15627" width="4" style="1" customWidth="1"/>
    <col min="15628" max="15628" width="6" style="1" customWidth="1"/>
    <col min="15629" max="15629" width="6.7109375" style="1" customWidth="1"/>
    <col min="15630" max="15630" width="5.85546875" style="1" customWidth="1"/>
    <col min="15631" max="15631" width="2.7109375" style="1" customWidth="1"/>
    <col min="15632" max="15633" width="9.140625" style="1"/>
    <col min="15634" max="15634" width="14.5703125" style="1" bestFit="1" customWidth="1"/>
    <col min="15635" max="15870" width="9.140625" style="1"/>
    <col min="15871" max="15871" width="41.42578125" style="1" customWidth="1"/>
    <col min="15872" max="15872" width="11.140625" style="1" customWidth="1"/>
    <col min="15873" max="15873" width="5" style="1" customWidth="1"/>
    <col min="15874" max="15874" width="5.140625" style="1" customWidth="1"/>
    <col min="15875" max="15875" width="10" style="1" customWidth="1"/>
    <col min="15876" max="15877" width="10.140625" style="1" customWidth="1"/>
    <col min="15878" max="15878" width="6" style="1" customWidth="1"/>
    <col min="15879" max="15879" width="4.140625" style="1" customWidth="1"/>
    <col min="15880" max="15880" width="16.140625" style="1" customWidth="1"/>
    <col min="15881" max="15881" width="3" style="1" customWidth="1"/>
    <col min="15882" max="15882" width="7.140625" style="1" customWidth="1"/>
    <col min="15883" max="15883" width="4" style="1" customWidth="1"/>
    <col min="15884" max="15884" width="6" style="1" customWidth="1"/>
    <col min="15885" max="15885" width="6.7109375" style="1" customWidth="1"/>
    <col min="15886" max="15886" width="5.85546875" style="1" customWidth="1"/>
    <col min="15887" max="15887" width="2.7109375" style="1" customWidth="1"/>
    <col min="15888" max="15889" width="9.140625" style="1"/>
    <col min="15890" max="15890" width="14.5703125" style="1" bestFit="1" customWidth="1"/>
    <col min="15891" max="16126" width="9.140625" style="1"/>
    <col min="16127" max="16127" width="41.42578125" style="1" customWidth="1"/>
    <col min="16128" max="16128" width="11.140625" style="1" customWidth="1"/>
    <col min="16129" max="16129" width="5" style="1" customWidth="1"/>
    <col min="16130" max="16130" width="5.140625" style="1" customWidth="1"/>
    <col min="16131" max="16131" width="10" style="1" customWidth="1"/>
    <col min="16132" max="16133" width="10.140625" style="1" customWidth="1"/>
    <col min="16134" max="16134" width="6" style="1" customWidth="1"/>
    <col min="16135" max="16135" width="4.140625" style="1" customWidth="1"/>
    <col min="16136" max="16136" width="16.140625" style="1" customWidth="1"/>
    <col min="16137" max="16137" width="3" style="1" customWidth="1"/>
    <col min="16138" max="16138" width="7.140625" style="1" customWidth="1"/>
    <col min="16139" max="16139" width="4" style="1" customWidth="1"/>
    <col min="16140" max="16140" width="6" style="1" customWidth="1"/>
    <col min="16141" max="16141" width="6.7109375" style="1" customWidth="1"/>
    <col min="16142" max="16142" width="5.85546875" style="1" customWidth="1"/>
    <col min="16143" max="16143" width="2.7109375" style="1" customWidth="1"/>
    <col min="16144" max="16145" width="9.140625" style="1"/>
    <col min="16146" max="16146" width="14.5703125" style="1" bestFit="1" customWidth="1"/>
    <col min="16147" max="16384" width="9.140625" style="1"/>
  </cols>
  <sheetData>
    <row r="1" spans="1:19" x14ac:dyDescent="0.2">
      <c r="A1" s="41" t="s">
        <v>0</v>
      </c>
      <c r="B1" s="41"/>
      <c r="C1" s="41"/>
      <c r="N1" s="2"/>
      <c r="O1" s="2"/>
    </row>
    <row r="2" spans="1:19" x14ac:dyDescent="0.2">
      <c r="A2" s="3" t="s">
        <v>1</v>
      </c>
      <c r="B2" s="3"/>
      <c r="C2" s="3"/>
      <c r="N2" s="2"/>
      <c r="O2" s="2"/>
    </row>
    <row r="3" spans="1:19" x14ac:dyDescent="0.2">
      <c r="A3" s="41" t="s">
        <v>2</v>
      </c>
      <c r="B3" s="41"/>
      <c r="C3" s="41"/>
    </row>
    <row r="4" spans="1:19" x14ac:dyDescent="0.2">
      <c r="A4" s="42" t="s">
        <v>3</v>
      </c>
      <c r="B4" s="42"/>
      <c r="C4" s="4"/>
      <c r="D4" s="4"/>
      <c r="E4" s="4"/>
    </row>
    <row r="5" spans="1:19" x14ac:dyDescent="0.2">
      <c r="A5" s="41" t="s">
        <v>4</v>
      </c>
      <c r="B5" s="41"/>
      <c r="C5" s="41"/>
    </row>
    <row r="6" spans="1:19" x14ac:dyDescent="0.2">
      <c r="A6" s="41" t="s">
        <v>5</v>
      </c>
      <c r="B6" s="41"/>
      <c r="C6" s="41"/>
    </row>
    <row r="8" spans="1:19" x14ac:dyDescent="0.2">
      <c r="A8" s="43" t="s">
        <v>6</v>
      </c>
      <c r="B8" s="43"/>
      <c r="C8" s="43"/>
      <c r="D8" s="5"/>
      <c r="E8" s="5"/>
      <c r="F8" s="5"/>
      <c r="G8" s="5"/>
      <c r="H8" s="5"/>
      <c r="I8" s="5"/>
      <c r="J8" s="5"/>
      <c r="K8" s="5"/>
      <c r="L8" s="6" t="s">
        <v>7</v>
      </c>
      <c r="M8" s="6"/>
      <c r="N8" s="6"/>
      <c r="O8" s="6"/>
    </row>
    <row r="9" spans="1:19" ht="19.5" customHeight="1" x14ac:dyDescent="0.2">
      <c r="A9" s="39" t="s">
        <v>8</v>
      </c>
      <c r="B9" s="40" t="s">
        <v>9</v>
      </c>
      <c r="C9" s="39" t="s">
        <v>10</v>
      </c>
      <c r="D9" s="39"/>
      <c r="E9" s="39"/>
      <c r="F9" s="39"/>
      <c r="G9" s="39"/>
      <c r="H9" s="40" t="s">
        <v>11</v>
      </c>
      <c r="I9" s="40"/>
      <c r="J9" s="40" t="s">
        <v>12</v>
      </c>
      <c r="K9" s="40" t="s">
        <v>13</v>
      </c>
      <c r="L9" s="40"/>
      <c r="M9" s="46" t="s">
        <v>14</v>
      </c>
      <c r="N9" s="46"/>
      <c r="O9" s="40" t="s">
        <v>15</v>
      </c>
      <c r="P9" s="40"/>
    </row>
    <row r="10" spans="1:19" ht="25.5" customHeight="1" x14ac:dyDescent="0.2">
      <c r="A10" s="39"/>
      <c r="B10" s="40"/>
      <c r="C10" s="46" t="s">
        <v>16</v>
      </c>
      <c r="D10" s="46"/>
      <c r="E10" s="46"/>
      <c r="F10" s="40" t="s">
        <v>17</v>
      </c>
      <c r="G10" s="40" t="s">
        <v>18</v>
      </c>
      <c r="H10" s="40"/>
      <c r="I10" s="40"/>
      <c r="J10" s="40"/>
      <c r="K10" s="40"/>
      <c r="L10" s="40"/>
      <c r="M10" s="46"/>
      <c r="N10" s="46"/>
      <c r="O10" s="40"/>
      <c r="P10" s="40"/>
    </row>
    <row r="11" spans="1:19" ht="24.75" x14ac:dyDescent="0.2">
      <c r="A11" s="39"/>
      <c r="B11" s="40"/>
      <c r="C11" s="40" t="s">
        <v>19</v>
      </c>
      <c r="D11" s="40"/>
      <c r="E11" s="7" t="s">
        <v>20</v>
      </c>
      <c r="F11" s="40"/>
      <c r="G11" s="40"/>
      <c r="H11" s="40"/>
      <c r="I11" s="40"/>
      <c r="J11" s="40"/>
      <c r="K11" s="40"/>
      <c r="L11" s="40"/>
      <c r="M11" s="46"/>
      <c r="N11" s="46"/>
      <c r="O11" s="40"/>
      <c r="P11" s="40"/>
    </row>
    <row r="12" spans="1:19" ht="18" customHeight="1" x14ac:dyDescent="0.2">
      <c r="A12" s="39"/>
      <c r="B12" s="8" t="s">
        <v>21</v>
      </c>
      <c r="C12" s="47" t="s">
        <v>22</v>
      </c>
      <c r="D12" s="47"/>
      <c r="E12" s="8" t="s">
        <v>23</v>
      </c>
      <c r="F12" s="8" t="s">
        <v>24</v>
      </c>
      <c r="G12" s="8" t="s">
        <v>25</v>
      </c>
      <c r="H12" s="47" t="s">
        <v>26</v>
      </c>
      <c r="I12" s="47"/>
      <c r="J12" s="8" t="s">
        <v>27</v>
      </c>
      <c r="K12" s="47" t="s">
        <v>28</v>
      </c>
      <c r="L12" s="47"/>
      <c r="M12" s="46"/>
      <c r="N12" s="46"/>
      <c r="O12" s="47" t="s">
        <v>29</v>
      </c>
      <c r="P12" s="47"/>
    </row>
    <row r="13" spans="1:19" x14ac:dyDescent="0.2">
      <c r="A13" s="9" t="s">
        <v>30</v>
      </c>
      <c r="B13" s="10">
        <f t="shared" ref="B13:P13" si="0">SUM(B14,B18)</f>
        <v>261094521.61000001</v>
      </c>
      <c r="C13" s="44">
        <f>SUM(C14,C18)</f>
        <v>822651.99</v>
      </c>
      <c r="D13" s="44">
        <f t="shared" si="0"/>
        <v>0</v>
      </c>
      <c r="E13" s="10">
        <f t="shared" si="0"/>
        <v>1115027.05</v>
      </c>
      <c r="F13" s="10">
        <f t="shared" si="0"/>
        <v>0</v>
      </c>
      <c r="G13" s="10">
        <f t="shared" si="0"/>
        <v>18524436.550000012</v>
      </c>
      <c r="H13" s="44">
        <f t="shared" si="0"/>
        <v>0</v>
      </c>
      <c r="I13" s="44">
        <f t="shared" si="0"/>
        <v>0</v>
      </c>
      <c r="J13" s="10">
        <f t="shared" si="0"/>
        <v>240632406.01999998</v>
      </c>
      <c r="K13" s="44">
        <f t="shared" si="0"/>
        <v>29659302.519999996</v>
      </c>
      <c r="L13" s="44">
        <f t="shared" si="0"/>
        <v>0</v>
      </c>
      <c r="M13" s="44">
        <f t="shared" si="0"/>
        <v>0</v>
      </c>
      <c r="N13" s="44">
        <f t="shared" si="0"/>
        <v>0</v>
      </c>
      <c r="O13" s="44">
        <f t="shared" si="0"/>
        <v>210973103.5</v>
      </c>
      <c r="P13" s="44">
        <f t="shared" si="0"/>
        <v>0</v>
      </c>
      <c r="R13" s="45" t="s">
        <v>31</v>
      </c>
      <c r="S13" s="45"/>
    </row>
    <row r="14" spans="1:19" x14ac:dyDescent="0.2">
      <c r="A14" s="11" t="s">
        <v>32</v>
      </c>
      <c r="B14" s="12">
        <f>SUM(B15:B17)</f>
        <v>248869558.06</v>
      </c>
      <c r="C14" s="48">
        <f>SUM(C15:C17)</f>
        <v>758839.22</v>
      </c>
      <c r="D14" s="48">
        <f t="shared" ref="D14:P14" si="1">SUM(D15:D17)</f>
        <v>0</v>
      </c>
      <c r="E14" s="12">
        <f t="shared" si="1"/>
        <v>1004021.84</v>
      </c>
      <c r="F14" s="12">
        <f t="shared" si="1"/>
        <v>0</v>
      </c>
      <c r="G14" s="12">
        <f t="shared" si="1"/>
        <v>18524436.550000012</v>
      </c>
      <c r="H14" s="48">
        <f t="shared" si="1"/>
        <v>0</v>
      </c>
      <c r="I14" s="48">
        <f t="shared" si="1"/>
        <v>0</v>
      </c>
      <c r="J14" s="12">
        <f t="shared" si="1"/>
        <v>228582260.44999999</v>
      </c>
      <c r="K14" s="48">
        <f t="shared" si="1"/>
        <v>21031018.779999997</v>
      </c>
      <c r="L14" s="48">
        <f t="shared" si="1"/>
        <v>0</v>
      </c>
      <c r="M14" s="48">
        <f t="shared" si="1"/>
        <v>0</v>
      </c>
      <c r="N14" s="48">
        <f t="shared" si="1"/>
        <v>0</v>
      </c>
      <c r="O14" s="48">
        <f t="shared" si="1"/>
        <v>207551241.66999999</v>
      </c>
      <c r="P14" s="48">
        <f t="shared" si="1"/>
        <v>0</v>
      </c>
      <c r="R14" s="13" t="s">
        <v>33</v>
      </c>
      <c r="S14" s="14">
        <v>11755855.550000001</v>
      </c>
    </row>
    <row r="15" spans="1:19" x14ac:dyDescent="0.2">
      <c r="A15" s="15" t="s">
        <v>34</v>
      </c>
      <c r="B15" s="16">
        <f>SUM('[1]UG 0 PREFEITURA'!B15,'[1]UG 2 IPAM ADM'!B15,'[1]UG 3 IPAM ASSIST.'!B15,'[1]UG 4 SEMUSA'!B15,'[1]UG 5 FUNCULTURAL'!B15,'[1]UG 7 EMDUR'!B15,'[1]UG 8 FMCA'!B15,'[1]UG 9 SEMED'!B15,'[1]UG 10 IPAM FINANCEIRO'!B15,'[1]UG 11 IPAM CAPITALIZADO'!B15,'[1]UG 12 ADPVH'!B15)</f>
        <v>248025695.09999999</v>
      </c>
      <c r="C15" s="49">
        <f>SUM('[1]UG 0 PREFEITURA'!C15,'[1]UG 2 IPAM ADM'!C15,'[1]UG 3 IPAM ASSIST.'!C15,'[1]UG 4 SEMUSA'!C15,'[1]UG 5 FUNCULTURAL'!C15,'[1]UG 7 EMDUR'!C15,'[1]UG 8 FMCA'!C15,'[1]UG 9 SEMED'!C15,'[1]UG 10 IPAM FINANCEIRO'!C15,'[1]UG 11 IPAM CAPITALIZADO'!C15,'[1]UG 12 ADPVH'!C15)</f>
        <v>758839.22</v>
      </c>
      <c r="D15" s="50">
        <f>SUM('[1]UG 0 PREFEITURA'!D15,'[1]UG 2 IPAM ADM'!D15,'[1]UG 3 IPAM ASSIST.'!D15,'[1]UG 4 SEMUSA'!D15,'[1]UG 5 FUNCULTURAL'!D15,'[1]UG 7 EMDUR'!D15,'[1]UG 8 FMCA'!D15,'[1]UG 9 SEMED'!D15,'[1]UG 10 IPAM FINANCEIRO'!D15,'[1]UG 11 IPAM CAPITALIZADO'!D15,'[1]UG 12 ADPVH'!D15)</f>
        <v>0</v>
      </c>
      <c r="E15" s="16">
        <f>SUM('[1]UG 0 PREFEITURA'!E15,'[1]UG 2 IPAM ADM'!E15,'[1]UG 3 IPAM ASSIST.'!E15,'[1]UG 4 SEMUSA'!E15,'[1]UG 5 FUNCULTURAL'!E15,'[1]UG 7 EMDUR'!E15,'[1]UG 8 FMCA'!E15,'[1]UG 9 SEMED'!E15,'[1]UG 10 IPAM FINANCEIRO'!E15,'[1]UG 11 IPAM CAPITALIZADO'!E15,'[1]UG 12 ADPVH'!E15)</f>
        <v>1004021.84</v>
      </c>
      <c r="F15" s="16">
        <f>SUM('[1]UG 0 PREFEITURA'!F15,'[1]UG 2 IPAM ADM'!F15,'[1]UG 3 IPAM ASSIST.'!F15,'[1]UG 4 SEMUSA'!F15,'[1]UG 5 FUNCULTURAL'!F15,'[1]UG 7 EMDUR'!F15,'[1]UG 8 FMCA'!F15,'[1]UG 9 SEMED'!F15,'[1]UG 10 IPAM FINANCEIRO'!F15,'[1]UG 11 IPAM CAPITALIZADO'!F15,'[1]UG 12 ADPVH'!F15)</f>
        <v>0</v>
      </c>
      <c r="G15" s="16">
        <f>SUM('[1]UG 0 PREFEITURA'!G15,'[1]UG 2 IPAM ADM'!G15,'[1]UG 3 IPAM ASSIST.'!G15,'[1]UG 4 SEMUSA'!G15,'[1]UG 5 FUNCULTURAL'!G15,'[1]UG 7 EMDUR'!G15,'[1]UG 8 FMCA'!G15,'[1]UG 9 SEMED'!G15,'[1]UG 10 IPAM FINANCEIRO'!G15,'[1]UG 11 IPAM CAPITALIZADO'!G15,'[1]UG 12 ADPVH'!G15)</f>
        <v>18524436.550000012</v>
      </c>
      <c r="H15" s="49">
        <f>SUM('[1]UG 0 PREFEITURA'!H15,'[1]UG 2 IPAM ADM'!H15,'[1]UG 3 IPAM ASSIST.'!H15,'[1]UG 4 SEMUSA'!H15,'[1]UG 5 FUNCULTURAL'!H15,'[1]UG 7 EMDUR'!H15,'[1]UG 8 FMCA'!H15,'[1]UG 9 SEMED'!H15,'[1]UG 10 IPAM FINANCEIRO'!H15,'[1]UG 11 IPAM CAPITALIZADO'!H15,'[1]UG 12 ADPVH'!H15)</f>
        <v>0</v>
      </c>
      <c r="I15" s="50">
        <f>SUM('[1]UG 0 PREFEITURA'!I15,'[1]UG 2 IPAM ADM'!I15,'[1]UG 3 IPAM ASSIST.'!I15,'[1]UG 4 SEMUSA'!I15,'[1]UG 5 FUNCULTURAL'!I15,'[1]UG 7 EMDUR'!I15,'[1]UG 8 FMCA'!I15,'[1]UG 9 SEMED'!I15,'[1]UG 10 IPAM FINANCEIRO'!I15,'[1]UG 11 IPAM CAPITALIZADO'!I15,'[1]UG 12 ADPVH'!I15)</f>
        <v>0</v>
      </c>
      <c r="J15" s="16">
        <f>B15-SUM(C15:G15)</f>
        <v>227738397.48999998</v>
      </c>
      <c r="K15" s="49">
        <f>SUM('[1]UG 0 PREFEITURA'!K15,'[1]UG 2 IPAM ADM'!K15,'[1]UG 3 IPAM ASSIST.'!K15,'[1]UG 4 SEMUSA'!K15,'[1]UG 5 FUNCULTURAL'!K15,'[1]UG 7 EMDUR'!K15,'[1]UG 8 FMCA'!K15,'[1]UG 9 SEMED'!K15,'[1]UG 10 IPAM FINANCEIRO'!K15,'[1]UG 11 IPAM CAPITALIZADO'!K15,'[1]UG 12 ADPVH'!K15)</f>
        <v>19110865.009999998</v>
      </c>
      <c r="L15" s="50">
        <f>SUM('[1]UG 0 PREFEITURA'!L15,'[1]UG 2 IPAM ADM'!L15,'[1]UG 3 IPAM ASSIST.'!L15,'[1]UG 4 SEMUSA'!L15,'[1]UG 5 FUNCULTURAL'!L15,'[1]UG 7 EMDUR'!L15,'[1]UG 8 FMCA'!L15,'[1]UG 9 SEMED'!L15,'[1]UG 10 IPAM FINANCEIRO'!L15,'[1]UG 11 IPAM CAPITALIZADO'!L15,'[1]UG 12 ADPVH'!L15)</f>
        <v>0</v>
      </c>
      <c r="M15" s="49">
        <f>SUM('[1]UG 0 PREFEITURA'!M15,'[1]UG 2 IPAM ADM'!M15,'[1]UG 3 IPAM ASSIST.'!M15,'[1]UG 4 SEMUSA'!M15,'[1]UG 5 FUNCULTURAL'!M15,'[1]UG 7 EMDUR'!M15,'[1]UG 8 FMCA'!M15,'[1]UG 9 SEMED'!M15,'[1]UG 10 IPAM FINANCEIRO'!M15,'[1]UG 11 IPAM CAPITALIZADO'!M15,'[1]UG 12 ADPVH'!M15)</f>
        <v>0</v>
      </c>
      <c r="N15" s="50">
        <f>SUM('[1]UG 0 PREFEITURA'!N15,'[1]UG 2 IPAM ADM'!N15,'[1]UG 3 IPAM ASSIST.'!N15,'[1]UG 4 SEMUSA'!N15,'[1]UG 5 FUNCULTURAL'!N15,'[1]UG 7 EMDUR'!N15,'[1]UG 8 FMCA'!N15,'[1]UG 9 SEMED'!N15,'[1]UG 10 IPAM FINANCEIRO'!N15,'[1]UG 11 IPAM CAPITALIZADO'!N15,'[1]UG 12 ADPVH'!N15)</f>
        <v>0</v>
      </c>
      <c r="O15" s="49">
        <f>J15-K15</f>
        <v>208627532.47999999</v>
      </c>
      <c r="P15" s="50"/>
      <c r="R15" s="13" t="s">
        <v>35</v>
      </c>
      <c r="S15" s="14">
        <v>5708276.7800000003</v>
      </c>
    </row>
    <row r="16" spans="1:19" x14ac:dyDescent="0.2">
      <c r="A16" s="15" t="s">
        <v>36</v>
      </c>
      <c r="B16" s="16">
        <f>SUM('[1]UG 0 PREFEITURA'!B16,'[1]UG 2 IPAM ADM'!B16,'[1]UG 3 IPAM ASSIST.'!B16,'[1]UG 4 SEMUSA'!B16,'[1]UG 5 FUNCULTURAL'!B16,'[1]UG 7 EMDUR'!B16,'[1]UG 8 FMCA'!B16,'[1]UG 9 SEMED'!B16,'[1]UG 10 IPAM FINANCEIRO'!B16,'[1]UG 11 IPAM CAPITALIZADO'!B16,'[1]UG 12 ADPVH'!B16)</f>
        <v>204.16</v>
      </c>
      <c r="C16" s="49">
        <f>SUM('[1]UG 0 PREFEITURA'!C16,'[1]UG 2 IPAM ADM'!C16,'[1]UG 3 IPAM ASSIST.'!C16,'[1]UG 4 SEMUSA'!C16,'[1]UG 5 FUNCULTURAL'!C16,'[1]UG 7 EMDUR'!C16,'[1]UG 8 FMCA'!C16,'[1]UG 9 SEMED'!C16,'[1]UG 10 IPAM FINANCEIRO'!C16,'[1]UG 11 IPAM CAPITALIZADO'!C16,'[1]UG 12 ADPVH'!C16)</f>
        <v>0</v>
      </c>
      <c r="D16" s="50">
        <f>SUM('[1]UG 0 PREFEITURA'!D16,'[1]UG 2 IPAM ADM'!D16,'[1]UG 3 IPAM ASSIST.'!D16,'[1]UG 4 SEMUSA'!D16,'[1]UG 5 FUNCULTURAL'!D16,'[1]UG 7 EMDUR'!D16,'[1]UG 8 FMCA'!D16,'[1]UG 9 SEMED'!D16,'[1]UG 10 IPAM FINANCEIRO'!D16,'[1]UG 11 IPAM CAPITALIZADO'!D16,'[1]UG 12 ADPVH'!D16)</f>
        <v>0</v>
      </c>
      <c r="E16" s="16">
        <f>SUM('[1]UG 0 PREFEITURA'!E16,'[1]UG 2 IPAM ADM'!E16,'[1]UG 3 IPAM ASSIST.'!E16,'[1]UG 4 SEMUSA'!E16,'[1]UG 5 FUNCULTURAL'!E16,'[1]UG 7 EMDUR'!E16,'[1]UG 8 FMCA'!E16,'[1]UG 9 SEMED'!E16,'[1]UG 10 IPAM FINANCEIRO'!E16,'[1]UG 11 IPAM CAPITALIZADO'!E16,'[1]UG 12 ADPVH'!E16)</f>
        <v>0</v>
      </c>
      <c r="F16" s="16">
        <f>SUM('[1]UG 0 PREFEITURA'!F16,'[1]UG 2 IPAM ADM'!F16,'[1]UG 3 IPAM ASSIST.'!F16,'[1]UG 4 SEMUSA'!F16,'[1]UG 5 FUNCULTURAL'!F16,'[1]UG 7 EMDUR'!F16,'[1]UG 8 FMCA'!F16,'[1]UG 9 SEMED'!F16,'[1]UG 10 IPAM FINANCEIRO'!F16,'[1]UG 11 IPAM CAPITALIZADO'!F16,'[1]UG 12 ADPVH'!F16)</f>
        <v>0</v>
      </c>
      <c r="G16" s="16">
        <f>SUM('[1]UG 0 PREFEITURA'!G16,'[1]UG 2 IPAM ADM'!G16,'[1]UG 3 IPAM ASSIST.'!G16,'[1]UG 4 SEMUSA'!G16,'[1]UG 5 FUNCULTURAL'!G16,'[1]UG 7 EMDUR'!G16,'[1]UG 8 FMCA'!G16,'[1]UG 9 SEMED'!G16,'[1]UG 10 IPAM FINANCEIRO'!G16,'[1]UG 11 IPAM CAPITALIZADO'!G16,'[1]UG 12 ADPVH'!G16)</f>
        <v>0</v>
      </c>
      <c r="H16" s="49">
        <f>SUM('[1]UG 0 PREFEITURA'!H16,'[1]UG 2 IPAM ADM'!H16,'[1]UG 3 IPAM ASSIST.'!H16,'[1]UG 4 SEMUSA'!H16,'[1]UG 5 FUNCULTURAL'!H16,'[1]UG 7 EMDUR'!H16,'[1]UG 8 FMCA'!H16,'[1]UG 9 SEMED'!H16,'[1]UG 10 IPAM FINANCEIRO'!H16,'[1]UG 11 IPAM CAPITALIZADO'!H16,'[1]UG 12 ADPVH'!H16)</f>
        <v>0</v>
      </c>
      <c r="I16" s="50">
        <f>SUM('[1]UG 0 PREFEITURA'!I16,'[1]UG 2 IPAM ADM'!I16,'[1]UG 3 IPAM ASSIST.'!I16,'[1]UG 4 SEMUSA'!I16,'[1]UG 5 FUNCULTURAL'!I16,'[1]UG 7 EMDUR'!I16,'[1]UG 8 FMCA'!I16,'[1]UG 9 SEMED'!I16,'[1]UG 10 IPAM FINANCEIRO'!I16,'[1]UG 11 IPAM CAPITALIZADO'!I16,'[1]UG 12 ADPVH'!I16)</f>
        <v>0</v>
      </c>
      <c r="J16" s="16">
        <f t="shared" ref="J16:J17" si="2">B16-SUM(C16:G16)</f>
        <v>204.16</v>
      </c>
      <c r="K16" s="49">
        <f>SUM('[1]UG 0 PREFEITURA'!K16,'[1]UG 2 IPAM ADM'!K16,'[1]UG 3 IPAM ASSIST.'!K16,'[1]UG 4 SEMUSA'!K16,'[1]UG 5 FUNCULTURAL'!K16,'[1]UG 7 EMDUR'!K16,'[1]UG 8 FMCA'!K16,'[1]UG 9 SEMED'!K16,'[1]UG 10 IPAM FINANCEIRO'!K16,'[1]UG 11 IPAM CAPITALIZADO'!K16,'[1]UG 12 ADPVH'!K16)</f>
        <v>0</v>
      </c>
      <c r="L16" s="50">
        <f>SUM('[1]UG 0 PREFEITURA'!L16,'[1]UG 2 IPAM ADM'!L16,'[1]UG 3 IPAM ASSIST.'!L16,'[1]UG 4 SEMUSA'!L16,'[1]UG 5 FUNCULTURAL'!L16,'[1]UG 7 EMDUR'!L16,'[1]UG 8 FMCA'!L16,'[1]UG 9 SEMED'!L16,'[1]UG 10 IPAM FINANCEIRO'!L16,'[1]UG 11 IPAM CAPITALIZADO'!L16,'[1]UG 12 ADPVH'!L16)</f>
        <v>0</v>
      </c>
      <c r="M16" s="49">
        <f>SUM('[1]UG 0 PREFEITURA'!M16,'[1]UG 2 IPAM ADM'!M16,'[1]UG 3 IPAM ASSIST.'!M16,'[1]UG 4 SEMUSA'!M16,'[1]UG 5 FUNCULTURAL'!M16,'[1]UG 7 EMDUR'!M16,'[1]UG 8 FMCA'!M16,'[1]UG 9 SEMED'!M16,'[1]UG 10 IPAM FINANCEIRO'!M16,'[1]UG 11 IPAM CAPITALIZADO'!M16,'[1]UG 12 ADPVH'!M16)</f>
        <v>0</v>
      </c>
      <c r="N16" s="50">
        <f>SUM('[1]UG 0 PREFEITURA'!N16,'[1]UG 2 IPAM ADM'!N16,'[1]UG 3 IPAM ASSIST.'!N16,'[1]UG 4 SEMUSA'!N16,'[1]UG 5 FUNCULTURAL'!N16,'[1]UG 7 EMDUR'!N16,'[1]UG 8 FMCA'!N16,'[1]UG 9 SEMED'!N16,'[1]UG 10 IPAM FINANCEIRO'!N16,'[1]UG 11 IPAM CAPITALIZADO'!N16,'[1]UG 12 ADPVH'!N16)</f>
        <v>0</v>
      </c>
      <c r="O16" s="49">
        <f t="shared" ref="O16:O17" si="3">J16-K16</f>
        <v>204.16</v>
      </c>
      <c r="P16" s="50"/>
      <c r="R16" s="13" t="s">
        <v>37</v>
      </c>
      <c r="S16" s="14">
        <v>76339226.280000001</v>
      </c>
    </row>
    <row r="17" spans="1:20" x14ac:dyDescent="0.2">
      <c r="A17" s="15" t="s">
        <v>38</v>
      </c>
      <c r="B17" s="16">
        <f>SUM('[1]UG 0 PREFEITURA'!B17,'[1]UG 2 IPAM ADM'!B17,'[1]UG 3 IPAM ASSIST.'!B17,'[1]UG 4 SEMUSA'!B17,'[1]UG 5 FUNCULTURAL'!B17,'[1]UG 7 EMDUR'!B17,'[1]UG 8 FMCA'!B17,'[1]UG 9 SEMED'!B17,'[1]UG 10 IPAM FINANCEIRO'!B17,'[1]UG 11 IPAM CAPITALIZADO'!B17,'[1]UG 12 ADPVH'!B17)</f>
        <v>843658.8</v>
      </c>
      <c r="C17" s="49">
        <f>SUM('[1]UG 0 PREFEITURA'!C17,'[1]UG 2 IPAM ADM'!C17,'[1]UG 3 IPAM ASSIST.'!C17,'[1]UG 4 SEMUSA'!C17,'[1]UG 5 FUNCULTURAL'!C17,'[1]UG 7 EMDUR'!C17,'[1]UG 8 FMCA'!C17,'[1]UG 9 SEMED'!C17,'[1]UG 10 IPAM FINANCEIRO'!C17,'[1]UG 11 IPAM CAPITALIZADO'!C17,'[1]UG 12 ADPVH'!C17)</f>
        <v>0</v>
      </c>
      <c r="D17" s="50">
        <f>SUM('[1]UG 0 PREFEITURA'!D17,'[1]UG 2 IPAM ADM'!D17,'[1]UG 3 IPAM ASSIST.'!D17,'[1]UG 4 SEMUSA'!D17,'[1]UG 5 FUNCULTURAL'!D17,'[1]UG 7 EMDUR'!D17,'[1]UG 8 FMCA'!D17,'[1]UG 9 SEMED'!D17,'[1]UG 10 IPAM FINANCEIRO'!D17,'[1]UG 11 IPAM CAPITALIZADO'!D17,'[1]UG 12 ADPVH'!D17)</f>
        <v>0</v>
      </c>
      <c r="E17" s="16">
        <f>SUM('[1]UG 0 PREFEITURA'!E17,'[1]UG 2 IPAM ADM'!E17,'[1]UG 3 IPAM ASSIST.'!E17,'[1]UG 4 SEMUSA'!E17,'[1]UG 5 FUNCULTURAL'!E17,'[1]UG 7 EMDUR'!E17,'[1]UG 8 FMCA'!E17,'[1]UG 9 SEMED'!E17,'[1]UG 10 IPAM FINANCEIRO'!E17,'[1]UG 11 IPAM CAPITALIZADO'!E17,'[1]UG 12 ADPVH'!E17)</f>
        <v>0</v>
      </c>
      <c r="F17" s="16">
        <f>SUM('[1]UG 0 PREFEITURA'!F17,'[1]UG 2 IPAM ADM'!F17,'[1]UG 3 IPAM ASSIST.'!F17,'[1]UG 4 SEMUSA'!F17,'[1]UG 5 FUNCULTURAL'!F17,'[1]UG 7 EMDUR'!F17,'[1]UG 8 FMCA'!F17,'[1]UG 9 SEMED'!F17,'[1]UG 10 IPAM FINANCEIRO'!F17,'[1]UG 11 IPAM CAPITALIZADO'!F17,'[1]UG 12 ADPVH'!F17)</f>
        <v>0</v>
      </c>
      <c r="G17" s="16">
        <f>SUM('[1]UG 0 PREFEITURA'!G17,'[1]UG 2 IPAM ADM'!G17,'[1]UG 3 IPAM ASSIST.'!G17,'[1]UG 4 SEMUSA'!G17,'[1]UG 5 FUNCULTURAL'!G17,'[1]UG 7 EMDUR'!G17,'[1]UG 8 FMCA'!G17,'[1]UG 9 SEMED'!G17,'[1]UG 10 IPAM FINANCEIRO'!G17,'[1]UG 11 IPAM CAPITALIZADO'!G17,'[1]UG 12 ADPVH'!G17)</f>
        <v>0</v>
      </c>
      <c r="H17" s="49">
        <f>SUM('[1]UG 0 PREFEITURA'!H17,'[1]UG 2 IPAM ADM'!H17,'[1]UG 3 IPAM ASSIST.'!H17,'[1]UG 4 SEMUSA'!H17,'[1]UG 5 FUNCULTURAL'!H17,'[1]UG 7 EMDUR'!H17,'[1]UG 8 FMCA'!H17,'[1]UG 9 SEMED'!H17,'[1]UG 10 IPAM FINANCEIRO'!H17,'[1]UG 11 IPAM CAPITALIZADO'!H17,'[1]UG 12 ADPVH'!H17)</f>
        <v>0</v>
      </c>
      <c r="I17" s="50">
        <f>SUM('[1]UG 0 PREFEITURA'!I17,'[1]UG 2 IPAM ADM'!I17,'[1]UG 3 IPAM ASSIST.'!I17,'[1]UG 4 SEMUSA'!I17,'[1]UG 5 FUNCULTURAL'!I17,'[1]UG 7 EMDUR'!I17,'[1]UG 8 FMCA'!I17,'[1]UG 9 SEMED'!I17,'[1]UG 10 IPAM FINANCEIRO'!I17,'[1]UG 11 IPAM CAPITALIZADO'!I17,'[1]UG 12 ADPVH'!I17)</f>
        <v>0</v>
      </c>
      <c r="J17" s="16">
        <f t="shared" si="2"/>
        <v>843658.8</v>
      </c>
      <c r="K17" s="49">
        <f>SUM('[1]UG 0 PREFEITURA'!K17,'[1]UG 2 IPAM ADM'!K17,'[1]UG 3 IPAM ASSIST.'!K17,'[1]UG 4 SEMUSA'!K17,'[1]UG 5 FUNCULTURAL'!K17,'[1]UG 7 EMDUR'!K17,'[1]UG 8 FMCA'!K17,'[1]UG 9 SEMED'!K17,'[1]UG 10 IPAM FINANCEIRO'!K17,'[1]UG 11 IPAM CAPITALIZADO'!K17,'[1]UG 12 ADPVH'!K17)</f>
        <v>1920153.77</v>
      </c>
      <c r="L17" s="50">
        <f>SUM('[1]UG 0 PREFEITURA'!L17,'[1]UG 2 IPAM ADM'!L17,'[1]UG 3 IPAM ASSIST.'!L17,'[1]UG 4 SEMUSA'!L17,'[1]UG 5 FUNCULTURAL'!L17,'[1]UG 7 EMDUR'!L17,'[1]UG 8 FMCA'!L17,'[1]UG 9 SEMED'!L17,'[1]UG 10 IPAM FINANCEIRO'!L17,'[1]UG 11 IPAM CAPITALIZADO'!L17,'[1]UG 12 ADPVH'!L17)</f>
        <v>0</v>
      </c>
      <c r="M17" s="49">
        <f>SUM('[1]UG 0 PREFEITURA'!M17,'[1]UG 2 IPAM ADM'!M17,'[1]UG 3 IPAM ASSIST.'!M17,'[1]UG 4 SEMUSA'!M17,'[1]UG 5 FUNCULTURAL'!M17,'[1]UG 7 EMDUR'!M17,'[1]UG 8 FMCA'!M17,'[1]UG 9 SEMED'!M17,'[1]UG 10 IPAM FINANCEIRO'!M17,'[1]UG 11 IPAM CAPITALIZADO'!M17,'[1]UG 12 ADPVH'!M17)</f>
        <v>0</v>
      </c>
      <c r="N17" s="50">
        <f>SUM('[1]UG 0 PREFEITURA'!N17,'[1]UG 2 IPAM ADM'!N17,'[1]UG 3 IPAM ASSIST.'!N17,'[1]UG 4 SEMUSA'!N17,'[1]UG 5 FUNCULTURAL'!N17,'[1]UG 7 EMDUR'!N17,'[1]UG 8 FMCA'!N17,'[1]UG 9 SEMED'!N17,'[1]UG 10 IPAM FINANCEIRO'!N17,'[1]UG 11 IPAM CAPITALIZADO'!N17,'[1]UG 12 ADPVH'!N17)</f>
        <v>0</v>
      </c>
      <c r="O17" s="49">
        <f t="shared" si="3"/>
        <v>-1076494.97</v>
      </c>
      <c r="P17" s="50"/>
      <c r="R17" s="13" t="s">
        <v>39</v>
      </c>
      <c r="S17" s="14">
        <v>42000</v>
      </c>
    </row>
    <row r="18" spans="1:20" x14ac:dyDescent="0.2">
      <c r="A18" s="17" t="s">
        <v>40</v>
      </c>
      <c r="B18" s="18">
        <f t="shared" ref="B18:P18" si="4">SUM(B19:B21)</f>
        <v>12224963.550000001</v>
      </c>
      <c r="C18" s="51">
        <f t="shared" si="4"/>
        <v>63812.770000000004</v>
      </c>
      <c r="D18" s="51">
        <f t="shared" si="4"/>
        <v>0</v>
      </c>
      <c r="E18" s="18">
        <f t="shared" si="4"/>
        <v>111005.21</v>
      </c>
      <c r="F18" s="18">
        <f t="shared" si="4"/>
        <v>0</v>
      </c>
      <c r="G18" s="18">
        <f t="shared" si="4"/>
        <v>0</v>
      </c>
      <c r="H18" s="51">
        <f t="shared" si="4"/>
        <v>0</v>
      </c>
      <c r="I18" s="51">
        <f t="shared" si="4"/>
        <v>0</v>
      </c>
      <c r="J18" s="18">
        <f t="shared" si="4"/>
        <v>12050145.57</v>
      </c>
      <c r="K18" s="51">
        <f t="shared" si="4"/>
        <v>8628283.7400000002</v>
      </c>
      <c r="L18" s="51">
        <f t="shared" si="4"/>
        <v>0</v>
      </c>
      <c r="M18" s="51">
        <f t="shared" si="4"/>
        <v>0</v>
      </c>
      <c r="N18" s="51">
        <f t="shared" si="4"/>
        <v>0</v>
      </c>
      <c r="O18" s="51">
        <f t="shared" si="4"/>
        <v>3421861.8299999991</v>
      </c>
      <c r="P18" s="51">
        <f t="shared" si="4"/>
        <v>0</v>
      </c>
      <c r="R18" s="13" t="s">
        <v>41</v>
      </c>
      <c r="S18" s="14">
        <v>26743414.48</v>
      </c>
    </row>
    <row r="19" spans="1:20" x14ac:dyDescent="0.2">
      <c r="A19" s="15" t="s">
        <v>42</v>
      </c>
      <c r="B19" s="16">
        <f>SUM('[1]UG 0 PREFEITURA'!B19,'[1]UG 2 IPAM ADM'!B19,'[1]UG 3 IPAM ASSIST.'!B19,'[1]UG 4 SEMUSA'!B19,'[1]UG 5 FUNCULTURAL'!B19,'[1]UG 7 EMDUR'!B19,'[1]UG 8 FMCA'!B19,'[1]UG 9 SEMED'!B19,'[1]UG 10 IPAM FINANCEIRO'!B19,'[1]UG 11 IPAM CAPITALIZADO'!B19,'[1]UG 12 ADPVH'!B19)</f>
        <v>5920902.0199999996</v>
      </c>
      <c r="C19" s="49">
        <f>SUM('[1]UG 0 PREFEITURA'!C19,'[1]UG 2 IPAM ADM'!C19,'[1]UG 3 IPAM ASSIST.'!C19,'[1]UG 4 SEMUSA'!C19,'[1]UG 5 FUNCULTURAL'!C19,'[1]UG 7 EMDUR'!C19,'[1]UG 8 FMCA'!C19,'[1]UG 9 SEMED'!C19,'[1]UG 10 IPAM FINANCEIRO'!C19,'[1]UG 11 IPAM CAPITALIZADO'!C19,'[1]UG 12 ADPVH'!C19)</f>
        <v>63812.770000000004</v>
      </c>
      <c r="D19" s="50">
        <f>SUM('[1]UG 0 PREFEITURA'!D19,'[1]UG 2 IPAM ADM'!D19,'[1]UG 3 IPAM ASSIST.'!D19,'[1]UG 4 SEMUSA'!D19,'[1]UG 5 FUNCULTURAL'!D19,'[1]UG 7 EMDUR'!D19,'[1]UG 8 FMCA'!D19,'[1]UG 9 SEMED'!D19,'[1]UG 10 IPAM FINANCEIRO'!D19,'[1]UG 11 IPAM CAPITALIZADO'!D19,'[1]UG 12 ADPVH'!D19)</f>
        <v>0</v>
      </c>
      <c r="E19" s="16">
        <f>SUM('[1]UG 0 PREFEITURA'!E19,'[1]UG 2 IPAM ADM'!E19,'[1]UG 3 IPAM ASSIST.'!E19,'[1]UG 4 SEMUSA'!E19,'[1]UG 5 FUNCULTURAL'!E19,'[1]UG 7 EMDUR'!E19,'[1]UG 8 FMCA'!E19,'[1]UG 9 SEMED'!E19,'[1]UG 10 IPAM FINANCEIRO'!E19,'[1]UG 11 IPAM CAPITALIZADO'!E19,'[1]UG 12 ADPVH'!E19)</f>
        <v>111005.21</v>
      </c>
      <c r="F19" s="16">
        <f>SUM('[1]UG 0 PREFEITURA'!F19,'[1]UG 2 IPAM ADM'!F19,'[1]UG 3 IPAM ASSIST.'!F19,'[1]UG 4 SEMUSA'!F19,'[1]UG 5 FUNCULTURAL'!F19,'[1]UG 7 EMDUR'!F19,'[1]UG 8 FMCA'!F19,'[1]UG 9 SEMED'!F19,'[1]UG 10 IPAM FINANCEIRO'!F19,'[1]UG 11 IPAM CAPITALIZADO'!F19,'[1]UG 12 ADPVH'!F19)</f>
        <v>0</v>
      </c>
      <c r="G19" s="16">
        <f>SUM('[1]UG 0 PREFEITURA'!G19,'[1]UG 2 IPAM ADM'!G19,'[1]UG 3 IPAM ASSIST.'!G19,'[1]UG 4 SEMUSA'!G19,'[1]UG 5 FUNCULTURAL'!G19,'[1]UG 7 EMDUR'!G19,'[1]UG 8 FMCA'!G19,'[1]UG 9 SEMED'!G19,'[1]UG 10 IPAM FINANCEIRO'!G19,'[1]UG 11 IPAM CAPITALIZADO'!G19,'[1]UG 12 ADPVH'!G19)</f>
        <v>0</v>
      </c>
      <c r="H19" s="49">
        <f>SUM('[1]UG 0 PREFEITURA'!H19,'[1]UG 2 IPAM ADM'!H19,'[1]UG 3 IPAM ASSIST.'!H19,'[1]UG 4 SEMUSA'!H19,'[1]UG 5 FUNCULTURAL'!H19,'[1]UG 7 EMDUR'!H19,'[1]UG 8 FMCA'!H19,'[1]UG 9 SEMED'!H19,'[1]UG 10 IPAM FINANCEIRO'!H19,'[1]UG 11 IPAM CAPITALIZADO'!H19,'[1]UG 12 ADPVH'!H19)</f>
        <v>0</v>
      </c>
      <c r="I19" s="50">
        <f>SUM('[1]UG 0 PREFEITURA'!I19,'[1]UG 2 IPAM ADM'!I19,'[1]UG 3 IPAM ASSIST.'!I19,'[1]UG 4 SEMUSA'!I19,'[1]UG 5 FUNCULTURAL'!I19,'[1]UG 7 EMDUR'!I19,'[1]UG 8 FMCA'!I19,'[1]UG 9 SEMED'!I19,'[1]UG 10 IPAM FINANCEIRO'!I19,'[1]UG 11 IPAM CAPITALIZADO'!I19,'[1]UG 12 ADPVH'!I19)</f>
        <v>0</v>
      </c>
      <c r="J19" s="16">
        <f t="shared" ref="J19:J20" si="5">B19-SUM(C19:G19)</f>
        <v>5746084.0399999991</v>
      </c>
      <c r="K19" s="49">
        <f>SUM('[1]UG 0 PREFEITURA'!K19,'[1]UG 2 IPAM ADM'!K19,'[1]UG 3 IPAM ASSIST.'!K19,'[1]UG 4 SEMUSA'!K19,'[1]UG 5 FUNCULTURAL'!K19,'[1]UG 7 EMDUR'!K19,'[1]UG 8 FMCA'!K19,'[1]UG 9 SEMED'!K19,'[1]UG 10 IPAM FINANCEIRO'!K19,'[1]UG 11 IPAM CAPITALIZADO'!K19,'[1]UG 12 ADPVH'!K19)</f>
        <v>8628283.7400000002</v>
      </c>
      <c r="L19" s="50">
        <f>SUM('[1]UG 0 PREFEITURA'!L19,'[1]UG 2 IPAM ADM'!L19,'[1]UG 3 IPAM ASSIST.'!L19,'[1]UG 4 SEMUSA'!L19,'[1]UG 5 FUNCULTURAL'!L19,'[1]UG 7 EMDUR'!L19,'[1]UG 8 FMCA'!L19,'[1]UG 9 SEMED'!L19,'[1]UG 10 IPAM FINANCEIRO'!L19,'[1]UG 11 IPAM CAPITALIZADO'!L19,'[1]UG 12 ADPVH'!L19)</f>
        <v>0</v>
      </c>
      <c r="M19" s="49">
        <f>SUM('[1]UG 0 PREFEITURA'!M19,'[1]UG 2 IPAM ADM'!M19,'[1]UG 3 IPAM ASSIST.'!M19,'[1]UG 4 SEMUSA'!M19,'[1]UG 5 FUNCULTURAL'!M19,'[1]UG 7 EMDUR'!M19,'[1]UG 8 FMCA'!M19,'[1]UG 9 SEMED'!M19,'[1]UG 10 IPAM FINANCEIRO'!M19,'[1]UG 11 IPAM CAPITALIZADO'!M19,'[1]UG 12 ADPVH'!M19)</f>
        <v>0</v>
      </c>
      <c r="N19" s="50">
        <f>SUM('[1]UG 0 PREFEITURA'!N19,'[1]UG 2 IPAM ADM'!N19,'[1]UG 3 IPAM ASSIST.'!N19,'[1]UG 4 SEMUSA'!N19,'[1]UG 5 FUNCULTURAL'!N19,'[1]UG 7 EMDUR'!N19,'[1]UG 8 FMCA'!N19,'[1]UG 9 SEMED'!N19,'[1]UG 10 IPAM FINANCEIRO'!N19,'[1]UG 11 IPAM CAPITALIZADO'!N19,'[1]UG 12 ADPVH'!N19)</f>
        <v>0</v>
      </c>
      <c r="O19" s="49">
        <f t="shared" ref="O19:O20" si="6">J19-K19</f>
        <v>-2882199.7000000011</v>
      </c>
      <c r="P19" s="50"/>
    </row>
    <row r="20" spans="1:20" x14ac:dyDescent="0.2">
      <c r="A20" s="19" t="s">
        <v>43</v>
      </c>
      <c r="B20" s="20">
        <f>SUM('[1]UG 0 PREFEITURA'!B20,'[1]UG 2 IPAM ADM'!B20,'[1]UG 3 IPAM ASSIST.'!B20,'[1]UG 4 SEMUSA'!B20,'[1]UG 5 FUNCULTURAL'!B20,'[1]UG 7 EMDUR'!B20,'[1]UG 8 FMCA'!B20,'[1]UG 9 SEMED'!B20,'[1]UG 10 IPAM FINANCEIRO'!B20,'[1]UG 11 IPAM CAPITALIZADO'!B20,'[1]UG 12 ADPVH'!B20)</f>
        <v>6304061.5300000003</v>
      </c>
      <c r="C20" s="52">
        <f>SUM('[1]UG 0 PREFEITURA'!C20,'[1]UG 2 IPAM ADM'!C20,'[1]UG 3 IPAM ASSIST.'!C20,'[1]UG 4 SEMUSA'!C20,'[1]UG 5 FUNCULTURAL'!C20,'[1]UG 7 EMDUR'!C20,'[1]UG 8 FMCA'!C20,'[1]UG 9 SEMED'!C20,'[1]UG 10 IPAM FINANCEIRO'!C20,'[1]UG 11 IPAM CAPITALIZADO'!C20,'[1]UG 12 ADPVH'!C20)</f>
        <v>0</v>
      </c>
      <c r="D20" s="53">
        <f>SUM('[1]UG 0 PREFEITURA'!D20,'[1]UG 2 IPAM ADM'!D20,'[1]UG 3 IPAM ASSIST.'!D20,'[1]UG 4 SEMUSA'!D20,'[1]UG 5 FUNCULTURAL'!D20,'[1]UG 7 EMDUR'!D20,'[1]UG 8 FMCA'!D20,'[1]UG 9 SEMED'!D20,'[1]UG 10 IPAM FINANCEIRO'!D20,'[1]UG 11 IPAM CAPITALIZADO'!D20,'[1]UG 12 ADPVH'!D20)</f>
        <v>0</v>
      </c>
      <c r="E20" s="20">
        <f>SUM('[1]UG 0 PREFEITURA'!E20,'[1]UG 2 IPAM ADM'!E20,'[1]UG 3 IPAM ASSIST.'!E20,'[1]UG 4 SEMUSA'!E20,'[1]UG 5 FUNCULTURAL'!E20,'[1]UG 7 EMDUR'!E20,'[1]UG 8 FMCA'!E20,'[1]UG 9 SEMED'!E20,'[1]UG 10 IPAM FINANCEIRO'!E20,'[1]UG 11 IPAM CAPITALIZADO'!E20,'[1]UG 12 ADPVH'!E20)</f>
        <v>0</v>
      </c>
      <c r="F20" s="20">
        <f>SUM('[1]UG 0 PREFEITURA'!F20,'[1]UG 2 IPAM ADM'!F20,'[1]UG 3 IPAM ASSIST.'!F20,'[1]UG 4 SEMUSA'!F20,'[1]UG 5 FUNCULTURAL'!F20,'[1]UG 7 EMDUR'!F20,'[1]UG 8 FMCA'!F20,'[1]UG 9 SEMED'!F20,'[1]UG 10 IPAM FINANCEIRO'!F20,'[1]UG 11 IPAM CAPITALIZADO'!F20,'[1]UG 12 ADPVH'!F20)</f>
        <v>0</v>
      </c>
      <c r="G20" s="20">
        <f>SUM('[1]UG 0 PREFEITURA'!G20,'[1]UG 2 IPAM ADM'!G20,'[1]UG 3 IPAM ASSIST.'!G20,'[1]UG 4 SEMUSA'!G20,'[1]UG 5 FUNCULTURAL'!G20,'[1]UG 7 EMDUR'!G20,'[1]UG 8 FMCA'!G20,'[1]UG 9 SEMED'!G20,'[1]UG 10 IPAM FINANCEIRO'!G20,'[1]UG 11 IPAM CAPITALIZADO'!G20,'[1]UG 12 ADPVH'!G20)</f>
        <v>0</v>
      </c>
      <c r="H20" s="52">
        <f>SUM('[1]UG 0 PREFEITURA'!H20,'[1]UG 2 IPAM ADM'!H20,'[1]UG 3 IPAM ASSIST.'!H20,'[1]UG 4 SEMUSA'!H20,'[1]UG 5 FUNCULTURAL'!H20,'[1]UG 7 EMDUR'!H20,'[1]UG 8 FMCA'!H20,'[1]UG 9 SEMED'!H20,'[1]UG 10 IPAM FINANCEIRO'!H20,'[1]UG 11 IPAM CAPITALIZADO'!H20,'[1]UG 12 ADPVH'!H20)</f>
        <v>0</v>
      </c>
      <c r="I20" s="53">
        <f>SUM('[1]UG 0 PREFEITURA'!I20,'[1]UG 2 IPAM ADM'!I20,'[1]UG 3 IPAM ASSIST.'!I20,'[1]UG 4 SEMUSA'!I20,'[1]UG 5 FUNCULTURAL'!I20,'[1]UG 7 EMDUR'!I20,'[1]UG 8 FMCA'!I20,'[1]UG 9 SEMED'!I20,'[1]UG 10 IPAM FINANCEIRO'!I20,'[1]UG 11 IPAM CAPITALIZADO'!I20,'[1]UG 12 ADPVH'!I20)</f>
        <v>0</v>
      </c>
      <c r="J20" s="20">
        <f t="shared" si="5"/>
        <v>6304061.5300000003</v>
      </c>
      <c r="K20" s="52">
        <f>SUM('[1]UG 0 PREFEITURA'!K20,'[1]UG 2 IPAM ADM'!K20,'[1]UG 3 IPAM ASSIST.'!K20,'[1]UG 4 SEMUSA'!K20,'[1]UG 5 FUNCULTURAL'!K20,'[1]UG 7 EMDUR'!K20,'[1]UG 8 FMCA'!K20,'[1]UG 9 SEMED'!K20,'[1]UG 10 IPAM FINANCEIRO'!K20,'[1]UG 11 IPAM CAPITALIZADO'!K20,'[1]UG 12 ADPVH'!K20)</f>
        <v>0</v>
      </c>
      <c r="L20" s="53">
        <f>SUM('[1]UG 0 PREFEITURA'!L20,'[1]UG 2 IPAM ADM'!L20,'[1]UG 3 IPAM ASSIST.'!L20,'[1]UG 4 SEMUSA'!L20,'[1]UG 5 FUNCULTURAL'!L20,'[1]UG 7 EMDUR'!L20,'[1]UG 8 FMCA'!L20,'[1]UG 9 SEMED'!L20,'[1]UG 10 IPAM FINANCEIRO'!L20,'[1]UG 11 IPAM CAPITALIZADO'!L20,'[1]UG 12 ADPVH'!L20)</f>
        <v>0</v>
      </c>
      <c r="M20" s="52">
        <f>SUM('[1]UG 0 PREFEITURA'!M20,'[1]UG 2 IPAM ADM'!M20,'[1]UG 3 IPAM ASSIST.'!M20,'[1]UG 4 SEMUSA'!M20,'[1]UG 5 FUNCULTURAL'!M20,'[1]UG 7 EMDUR'!M20,'[1]UG 8 FMCA'!M20,'[1]UG 9 SEMED'!M20,'[1]UG 10 IPAM FINANCEIRO'!M20,'[1]UG 11 IPAM CAPITALIZADO'!M20,'[1]UG 12 ADPVH'!M20)</f>
        <v>0</v>
      </c>
      <c r="N20" s="53">
        <f>SUM('[1]UG 0 PREFEITURA'!N20,'[1]UG 2 IPAM ADM'!N20,'[1]UG 3 IPAM ASSIST.'!N20,'[1]UG 4 SEMUSA'!N20,'[1]UG 5 FUNCULTURAL'!N20,'[1]UG 7 EMDUR'!N20,'[1]UG 8 FMCA'!N20,'[1]UG 9 SEMED'!N20,'[1]UG 10 IPAM FINANCEIRO'!N20,'[1]UG 11 IPAM CAPITALIZADO'!N20,'[1]UG 12 ADPVH'!N20)</f>
        <v>0</v>
      </c>
      <c r="O20" s="52">
        <f t="shared" si="6"/>
        <v>6304061.5300000003</v>
      </c>
      <c r="P20" s="53"/>
    </row>
    <row r="21" spans="1:20" customFormat="1" ht="15" x14ac:dyDescent="0.25">
      <c r="R21" s="21" t="s">
        <v>44</v>
      </c>
      <c r="S21" s="22">
        <v>120588773.09</v>
      </c>
    </row>
    <row r="22" spans="1:20" x14ac:dyDescent="0.2">
      <c r="A22" s="9" t="s">
        <v>45</v>
      </c>
      <c r="B22" s="10">
        <f t="shared" ref="B22:P22" si="7">SUM(B23,B26,B28,B41,B45,B70,B72,B74,B78,B81,B83)</f>
        <v>976068709.80999994</v>
      </c>
      <c r="C22" s="54">
        <f>SUM(C23,C26,C28,C41,C45,C70,C72,C74,C78,C81,C83)</f>
        <v>1330943.3000000003</v>
      </c>
      <c r="D22" s="55">
        <f t="shared" si="7"/>
        <v>0</v>
      </c>
      <c r="E22" s="10">
        <f t="shared" si="7"/>
        <v>31202813.949999996</v>
      </c>
      <c r="F22" s="10">
        <f t="shared" si="7"/>
        <v>0</v>
      </c>
      <c r="G22" s="10">
        <f t="shared" si="7"/>
        <v>13440686.050000004</v>
      </c>
      <c r="H22" s="54">
        <f t="shared" si="7"/>
        <v>0</v>
      </c>
      <c r="I22" s="55">
        <f t="shared" si="7"/>
        <v>0</v>
      </c>
      <c r="J22" s="10">
        <f t="shared" si="7"/>
        <v>930094266.50999999</v>
      </c>
      <c r="K22" s="54">
        <f t="shared" si="7"/>
        <v>83687461.439999998</v>
      </c>
      <c r="L22" s="55">
        <f t="shared" si="7"/>
        <v>0</v>
      </c>
      <c r="M22" s="54">
        <f t="shared" si="7"/>
        <v>0</v>
      </c>
      <c r="N22" s="55">
        <f t="shared" si="7"/>
        <v>0</v>
      </c>
      <c r="O22" s="54">
        <f t="shared" si="7"/>
        <v>846406805.07000005</v>
      </c>
      <c r="P22" s="55">
        <f t="shared" si="7"/>
        <v>0</v>
      </c>
      <c r="R22" s="21" t="s">
        <v>46</v>
      </c>
      <c r="S22" s="22">
        <f>S19-S21</f>
        <v>-120588773.09</v>
      </c>
    </row>
    <row r="23" spans="1:20" ht="15" x14ac:dyDescent="0.25">
      <c r="A23" s="11" t="s">
        <v>47</v>
      </c>
      <c r="B23" s="12">
        <f t="shared" ref="B23:P23" si="8">SUM(B24:B25)</f>
        <v>36389100.890000001</v>
      </c>
      <c r="C23" s="48">
        <f t="shared" si="8"/>
        <v>3420.53</v>
      </c>
      <c r="D23" s="48">
        <f t="shared" si="8"/>
        <v>0</v>
      </c>
      <c r="E23" s="12">
        <f t="shared" si="8"/>
        <v>273170.99</v>
      </c>
      <c r="F23" s="12">
        <f t="shared" si="8"/>
        <v>0</v>
      </c>
      <c r="G23" s="12">
        <f t="shared" si="8"/>
        <v>8163037.6000000052</v>
      </c>
      <c r="H23" s="48">
        <f t="shared" si="8"/>
        <v>0</v>
      </c>
      <c r="I23" s="48">
        <f t="shared" si="8"/>
        <v>0</v>
      </c>
      <c r="J23" s="12">
        <f t="shared" si="8"/>
        <v>27949471.769999996</v>
      </c>
      <c r="K23" s="48">
        <f t="shared" si="8"/>
        <v>20990772.789999999</v>
      </c>
      <c r="L23" s="48">
        <f t="shared" si="8"/>
        <v>0</v>
      </c>
      <c r="M23" s="48">
        <f t="shared" si="8"/>
        <v>0</v>
      </c>
      <c r="N23" s="48">
        <f t="shared" si="8"/>
        <v>0</v>
      </c>
      <c r="O23" s="48">
        <f t="shared" si="8"/>
        <v>6958698.9799999967</v>
      </c>
      <c r="P23" s="56">
        <f t="shared" si="8"/>
        <v>0</v>
      </c>
      <c r="R23"/>
      <c r="S23"/>
    </row>
    <row r="24" spans="1:20" x14ac:dyDescent="0.2">
      <c r="A24" s="15" t="s">
        <v>34</v>
      </c>
      <c r="B24" s="16">
        <f>SUM('[1]UG 0 PREFEITURA'!B24,'[1]UG 2 IPAM ADM'!B24,'[1]UG 3 IPAM ASSIST.'!B24,'[1]UG 4 SEMUSA'!B24,'[1]UG 5 FUNCULTURAL'!B24,'[1]UG 7 EMDUR'!B24,'[1]UG 8 FMCA'!B24,'[1]UG 9 SEMED'!B24,'[1]UG 10 IPAM FINANCEIRO'!B24,'[1]UG 11 IPAM CAPITALIZADO'!B24,'[1]UG 12 ADPVH'!B24)</f>
        <v>7691472.5700000003</v>
      </c>
      <c r="C24" s="49">
        <f>SUM('[1]UG 0 PREFEITURA'!C24,'[1]UG 2 IPAM ADM'!C24,'[1]UG 3 IPAM ASSIST.'!C24,'[1]UG 4 SEMUSA'!C24,'[1]UG 5 FUNCULTURAL'!C24,'[1]UG 7 EMDUR'!C24,'[1]UG 8 FMCA'!C24,'[1]UG 9 SEMED'!C24,'[1]UG 10 IPAM FINANCEIRO'!C24,'[1]UG 11 IPAM CAPITALIZADO'!C24,'[1]UG 12 ADPVH'!C24)</f>
        <v>0</v>
      </c>
      <c r="D24" s="50">
        <f>SUM('[1]UG 0 PREFEITURA'!D24,'[1]UG 2 IPAM ADM'!D24,'[1]UG 3 IPAM ASSIST.'!D24,'[1]UG 4 SEMUSA'!D24,'[1]UG 5 FUNCULTURAL'!D24,'[1]UG 7 EMDUR'!D24,'[1]UG 8 FMCA'!D24,'[1]UG 9 SEMED'!D24,'[1]UG 10 IPAM FINANCEIRO'!D24,'[1]UG 11 IPAM CAPITALIZADO'!D24,'[1]UG 12 ADPVH'!D24)</f>
        <v>0</v>
      </c>
      <c r="E24" s="16">
        <f>SUM('[1]UG 0 PREFEITURA'!E24,'[1]UG 2 IPAM ADM'!E24,'[1]UG 3 IPAM ASSIST.'!E24,'[1]UG 4 SEMUSA'!E24,'[1]UG 5 FUNCULTURAL'!E24,'[1]UG 7 EMDUR'!E24,'[1]UG 8 FMCA'!E24,'[1]UG 9 SEMED'!E24,'[1]UG 10 IPAM FINANCEIRO'!E24,'[1]UG 11 IPAM CAPITALIZADO'!E24,'[1]UG 12 ADPVH'!E24)</f>
        <v>46711.25</v>
      </c>
      <c r="F24" s="16">
        <f>SUM('[1]UG 0 PREFEITURA'!F24,'[1]UG 2 IPAM ADM'!F24,'[1]UG 3 IPAM ASSIST.'!F24,'[1]UG 4 SEMUSA'!F24,'[1]UG 5 FUNCULTURAL'!F24,'[1]UG 7 EMDUR'!F24,'[1]UG 8 FMCA'!F24,'[1]UG 9 SEMED'!F24,'[1]UG 10 IPAM FINANCEIRO'!F24,'[1]UG 11 IPAM CAPITALIZADO'!F24,'[1]UG 12 ADPVH'!F24)</f>
        <v>0</v>
      </c>
      <c r="G24" s="16">
        <f>SUM('[1]UG 0 PREFEITURA'!G24,'[1]UG 2 IPAM ADM'!G24,'[1]UG 3 IPAM ASSIST.'!G24,'[1]UG 4 SEMUSA'!G24,'[1]UG 5 FUNCULTURAL'!G24,'[1]UG 7 EMDUR'!G24,'[1]UG 8 FMCA'!G24,'[1]UG 9 SEMED'!G24,'[1]UG 10 IPAM FINANCEIRO'!G24,'[1]UG 11 IPAM CAPITALIZADO'!G24,'[1]UG 12 ADPVH'!G24)</f>
        <v>0</v>
      </c>
      <c r="H24" s="49">
        <f>SUM('[1]UG 0 PREFEITURA'!H24,'[1]UG 2 IPAM ADM'!H24,'[1]UG 3 IPAM ASSIST.'!H24,'[1]UG 4 SEMUSA'!H24,'[1]UG 5 FUNCULTURAL'!H24,'[1]UG 7 EMDUR'!H24,'[1]UG 8 FMCA'!H24,'[1]UG 9 SEMED'!H24,'[1]UG 10 IPAM FINANCEIRO'!H24,'[1]UG 11 IPAM CAPITALIZADO'!H24,'[1]UG 12 ADPVH'!H24)</f>
        <v>0</v>
      </c>
      <c r="I24" s="50">
        <f>SUM('[1]UG 0 PREFEITURA'!I24,'[1]UG 2 IPAM ADM'!I24,'[1]UG 3 IPAM ASSIST.'!I24,'[1]UG 4 SEMUSA'!I24,'[1]UG 5 FUNCULTURAL'!I24,'[1]UG 7 EMDUR'!I24,'[1]UG 8 FMCA'!I24,'[1]UG 9 SEMED'!I24,'[1]UG 10 IPAM FINANCEIRO'!I24,'[1]UG 11 IPAM CAPITALIZADO'!I24,'[1]UG 12 ADPVH'!I24)</f>
        <v>0</v>
      </c>
      <c r="J24" s="16">
        <f t="shared" ref="J24:J25" si="9">B24-SUM(C24:G24)</f>
        <v>7644761.3200000003</v>
      </c>
      <c r="K24" s="49">
        <f>SUM('[1]UG 0 PREFEITURA'!K24,'[1]UG 2 IPAM ADM'!K24,'[1]UG 3 IPAM ASSIST.'!K24,'[1]UG 4 SEMUSA'!K24,'[1]UG 5 FUNCULTURAL'!K24,'[1]UG 7 EMDUR'!K24,'[1]UG 8 FMCA'!K24,'[1]UG 9 SEMED'!K24,'[1]UG 10 IPAM FINANCEIRO'!K24,'[1]UG 11 IPAM CAPITALIZADO'!K24,'[1]UG 12 ADPVH'!K24)</f>
        <v>849722.02</v>
      </c>
      <c r="L24" s="50">
        <f>SUM('[1]UG 0 PREFEITURA'!L24,'[1]UG 2 IPAM ADM'!L24,'[1]UG 3 IPAM ASSIST.'!L24,'[1]UG 4 SEMUSA'!L24,'[1]UG 5 FUNCULTURAL'!L24,'[1]UG 7 EMDUR'!L24,'[1]UG 8 FMCA'!L24,'[1]UG 9 SEMED'!L24,'[1]UG 10 IPAM FINANCEIRO'!L24,'[1]UG 11 IPAM CAPITALIZADO'!L24,'[1]UG 12 ADPVH'!L24)</f>
        <v>0</v>
      </c>
      <c r="M24" s="49">
        <f>SUM('[1]UG 0 PREFEITURA'!M24,'[1]UG 2 IPAM ADM'!M24,'[1]UG 3 IPAM ASSIST.'!M24,'[1]UG 4 SEMUSA'!M24,'[1]UG 5 FUNCULTURAL'!M24,'[1]UG 7 EMDUR'!M24,'[1]UG 8 FMCA'!M24,'[1]UG 9 SEMED'!M24,'[1]UG 10 IPAM FINANCEIRO'!M24,'[1]UG 11 IPAM CAPITALIZADO'!M24,'[1]UG 12 ADPVH'!M24)</f>
        <v>0</v>
      </c>
      <c r="N24" s="50">
        <f>SUM('[1]UG 0 PREFEITURA'!N24,'[1]UG 2 IPAM ADM'!N24,'[1]UG 3 IPAM ASSIST.'!N24,'[1]UG 4 SEMUSA'!N24,'[1]UG 5 FUNCULTURAL'!N24,'[1]UG 7 EMDUR'!N24,'[1]UG 8 FMCA'!N24,'[1]UG 9 SEMED'!N24,'[1]UG 10 IPAM FINANCEIRO'!N24,'[1]UG 11 IPAM CAPITALIZADO'!N24,'[1]UG 12 ADPVH'!N24)</f>
        <v>0</v>
      </c>
      <c r="O24" s="49">
        <f t="shared" ref="O24:O25" si="10">J24-K24</f>
        <v>6795039.3000000007</v>
      </c>
      <c r="P24" s="50"/>
      <c r="R24" s="13" t="s">
        <v>48</v>
      </c>
      <c r="S24" s="23" t="e">
        <f>SUM(#REF!)</f>
        <v>#REF!</v>
      </c>
      <c r="T24" s="24"/>
    </row>
    <row r="25" spans="1:20" x14ac:dyDescent="0.2">
      <c r="A25" s="15" t="s">
        <v>49</v>
      </c>
      <c r="B25" s="16">
        <f>SUM('[1]UG 0 PREFEITURA'!B25,'[1]UG 2 IPAM ADM'!B25,'[1]UG 3 IPAM ASSIST.'!B25,'[1]UG 4 SEMUSA'!B25,'[1]UG 5 FUNCULTURAL'!B25,'[1]UG 7 EMDUR'!B25,'[1]UG 8 FMCA'!B25,'[1]UG 9 SEMED'!B25,'[1]UG 10 IPAM FINANCEIRO'!B25,'[1]UG 11 IPAM CAPITALIZADO'!B25,'[1]UG 12 ADPVH'!B25)</f>
        <v>28697628.32</v>
      </c>
      <c r="C25" s="49">
        <f>SUM('[1]UG 0 PREFEITURA'!C25,'[1]UG 2 IPAM ADM'!C25,'[1]UG 3 IPAM ASSIST.'!C25,'[1]UG 4 SEMUSA'!C25,'[1]UG 5 FUNCULTURAL'!C25,'[1]UG 7 EMDUR'!C25,'[1]UG 8 FMCA'!C25,'[1]UG 9 SEMED'!C25,'[1]UG 10 IPAM FINANCEIRO'!C25,'[1]UG 11 IPAM CAPITALIZADO'!C25,'[1]UG 12 ADPVH'!C25)</f>
        <v>3420.53</v>
      </c>
      <c r="D25" s="50">
        <f>SUM('[1]UG 0 PREFEITURA'!D25,'[1]UG 2 IPAM ADM'!D25,'[1]UG 3 IPAM ASSIST.'!D25,'[1]UG 4 SEMUSA'!D25,'[1]UG 5 FUNCULTURAL'!D25,'[1]UG 7 EMDUR'!D25,'[1]UG 8 FMCA'!D25,'[1]UG 9 SEMED'!D25,'[1]UG 10 IPAM FINANCEIRO'!D25,'[1]UG 11 IPAM CAPITALIZADO'!D25,'[1]UG 12 ADPVH'!D25)</f>
        <v>0</v>
      </c>
      <c r="E25" s="16">
        <f>SUM('[1]UG 0 PREFEITURA'!E25,'[1]UG 2 IPAM ADM'!E25,'[1]UG 3 IPAM ASSIST.'!E25,'[1]UG 4 SEMUSA'!E25,'[1]UG 5 FUNCULTURAL'!E25,'[1]UG 7 EMDUR'!E25,'[1]UG 8 FMCA'!E25,'[1]UG 9 SEMED'!E25,'[1]UG 10 IPAM FINANCEIRO'!E25,'[1]UG 11 IPAM CAPITALIZADO'!E25,'[1]UG 12 ADPVH'!E25)</f>
        <v>226459.74</v>
      </c>
      <c r="F25" s="16">
        <f>SUM('[1]UG 0 PREFEITURA'!F25,'[1]UG 2 IPAM ADM'!F25,'[1]UG 3 IPAM ASSIST.'!F25,'[1]UG 4 SEMUSA'!F25,'[1]UG 5 FUNCULTURAL'!F25,'[1]UG 7 EMDUR'!F25,'[1]UG 8 FMCA'!F25,'[1]UG 9 SEMED'!F25,'[1]UG 10 IPAM FINANCEIRO'!F25,'[1]UG 11 IPAM CAPITALIZADO'!F25,'[1]UG 12 ADPVH'!F25)</f>
        <v>0</v>
      </c>
      <c r="G25" s="16">
        <f>SUM('[1]UG 0 PREFEITURA'!G25,'[1]UG 2 IPAM ADM'!G25,'[1]UG 3 IPAM ASSIST.'!G25,'[1]UG 4 SEMUSA'!G25,'[1]UG 5 FUNCULTURAL'!G25,'[1]UG 7 EMDUR'!G25,'[1]UG 8 FMCA'!G25,'[1]UG 9 SEMED'!G25,'[1]UG 10 IPAM FINANCEIRO'!G25,'[1]UG 11 IPAM CAPITALIZADO'!G25,'[1]UG 12 ADPVH'!G25)</f>
        <v>8163037.6000000052</v>
      </c>
      <c r="H25" s="49">
        <f>SUM('[1]UG 0 PREFEITURA'!H25,'[1]UG 2 IPAM ADM'!H25,'[1]UG 3 IPAM ASSIST.'!H25,'[1]UG 4 SEMUSA'!H25,'[1]UG 5 FUNCULTURAL'!H25,'[1]UG 7 EMDUR'!H25,'[1]UG 8 FMCA'!H25,'[1]UG 9 SEMED'!H25,'[1]UG 10 IPAM FINANCEIRO'!H25,'[1]UG 11 IPAM CAPITALIZADO'!H25,'[1]UG 12 ADPVH'!H25)</f>
        <v>0</v>
      </c>
      <c r="I25" s="50">
        <f>SUM('[1]UG 0 PREFEITURA'!I25,'[1]UG 2 IPAM ADM'!I25,'[1]UG 3 IPAM ASSIST.'!I25,'[1]UG 4 SEMUSA'!I25,'[1]UG 5 FUNCULTURAL'!I25,'[1]UG 7 EMDUR'!I25,'[1]UG 8 FMCA'!I25,'[1]UG 9 SEMED'!I25,'[1]UG 10 IPAM FINANCEIRO'!I25,'[1]UG 11 IPAM CAPITALIZADO'!I25,'[1]UG 12 ADPVH'!I25)</f>
        <v>0</v>
      </c>
      <c r="J25" s="16">
        <f t="shared" si="9"/>
        <v>20304710.449999996</v>
      </c>
      <c r="K25" s="49">
        <f>SUM('[1]UG 0 PREFEITURA'!K25,'[1]UG 2 IPAM ADM'!K25,'[1]UG 3 IPAM ASSIST.'!K25,'[1]UG 4 SEMUSA'!K25,'[1]UG 5 FUNCULTURAL'!K25,'[1]UG 7 EMDUR'!K25,'[1]UG 8 FMCA'!K25,'[1]UG 9 SEMED'!K25,'[1]UG 10 IPAM FINANCEIRO'!K25,'[1]UG 11 IPAM CAPITALIZADO'!K25,'[1]UG 12 ADPVH'!K25)</f>
        <v>20141050.77</v>
      </c>
      <c r="L25" s="50">
        <f>SUM('[1]UG 0 PREFEITURA'!L25,'[1]UG 2 IPAM ADM'!L25,'[1]UG 3 IPAM ASSIST.'!L25,'[1]UG 4 SEMUSA'!L25,'[1]UG 5 FUNCULTURAL'!L25,'[1]UG 7 EMDUR'!L25,'[1]UG 8 FMCA'!L25,'[1]UG 9 SEMED'!L25,'[1]UG 10 IPAM FINANCEIRO'!L25,'[1]UG 11 IPAM CAPITALIZADO'!L25,'[1]UG 12 ADPVH'!L25)</f>
        <v>0</v>
      </c>
      <c r="M25" s="49">
        <f>SUM('[1]UG 0 PREFEITURA'!M25,'[1]UG 2 IPAM ADM'!M25,'[1]UG 3 IPAM ASSIST.'!M25,'[1]UG 4 SEMUSA'!M25,'[1]UG 5 FUNCULTURAL'!M25,'[1]UG 7 EMDUR'!M25,'[1]UG 8 FMCA'!M25,'[1]UG 9 SEMED'!M25,'[1]UG 10 IPAM FINANCEIRO'!M25,'[1]UG 11 IPAM CAPITALIZADO'!M25,'[1]UG 12 ADPVH'!M25)</f>
        <v>0</v>
      </c>
      <c r="N25" s="50">
        <f>SUM('[1]UG 0 PREFEITURA'!N25,'[1]UG 2 IPAM ADM'!N25,'[1]UG 3 IPAM ASSIST.'!N25,'[1]UG 4 SEMUSA'!N25,'[1]UG 5 FUNCULTURAL'!N25,'[1]UG 7 EMDUR'!N25,'[1]UG 8 FMCA'!N25,'[1]UG 9 SEMED'!N25,'[1]UG 10 IPAM FINANCEIRO'!N25,'[1]UG 11 IPAM CAPITALIZADO'!N25,'[1]UG 12 ADPVH'!N25)</f>
        <v>0</v>
      </c>
      <c r="O25" s="49">
        <f t="shared" si="10"/>
        <v>163659.67999999598</v>
      </c>
      <c r="P25" s="50"/>
      <c r="R25" s="13" t="s">
        <v>50</v>
      </c>
      <c r="S25" s="14">
        <v>8532933.5999999996</v>
      </c>
    </row>
    <row r="26" spans="1:20" x14ac:dyDescent="0.2">
      <c r="A26" s="17" t="s">
        <v>51</v>
      </c>
      <c r="B26" s="18">
        <f t="shared" ref="B26:P26" si="11">SUM(B27:B27)</f>
        <v>58374576.960000001</v>
      </c>
      <c r="C26" s="51">
        <f t="shared" si="11"/>
        <v>478122.21</v>
      </c>
      <c r="D26" s="51">
        <f t="shared" si="11"/>
        <v>0</v>
      </c>
      <c r="E26" s="18">
        <f t="shared" si="11"/>
        <v>26051519.539999999</v>
      </c>
      <c r="F26" s="18">
        <f t="shared" si="11"/>
        <v>0</v>
      </c>
      <c r="G26" s="18">
        <f t="shared" si="11"/>
        <v>0</v>
      </c>
      <c r="H26" s="51">
        <f t="shared" si="11"/>
        <v>0</v>
      </c>
      <c r="I26" s="51">
        <f t="shared" si="11"/>
        <v>0</v>
      </c>
      <c r="J26" s="18">
        <f t="shared" si="11"/>
        <v>31844935.210000001</v>
      </c>
      <c r="K26" s="51">
        <f t="shared" si="11"/>
        <v>4471086.49</v>
      </c>
      <c r="L26" s="51">
        <f t="shared" si="11"/>
        <v>0</v>
      </c>
      <c r="M26" s="51">
        <f t="shared" si="11"/>
        <v>0</v>
      </c>
      <c r="N26" s="51">
        <f t="shared" si="11"/>
        <v>0</v>
      </c>
      <c r="O26" s="57">
        <f t="shared" si="11"/>
        <v>27373848.719999999</v>
      </c>
      <c r="P26" s="58">
        <f t="shared" si="11"/>
        <v>0</v>
      </c>
      <c r="R26" s="13" t="s">
        <v>52</v>
      </c>
      <c r="S26" s="14">
        <v>61410214.090000004</v>
      </c>
    </row>
    <row r="27" spans="1:20" x14ac:dyDescent="0.2">
      <c r="A27" s="15" t="s">
        <v>53</v>
      </c>
      <c r="B27" s="16">
        <f>SUM('[1]UG 0 PREFEITURA'!B27,'[1]UG 2 IPAM ADM'!B27,'[1]UG 3 IPAM ASSIST.'!B27,'[1]UG 4 SEMUSA'!B27,'[1]UG 5 FUNCULTURAL'!B27,'[1]UG 7 EMDUR'!B27,'[1]UG 8 FMCA'!B27,'[1]UG 9 SEMED'!B27,'[1]UG 10 IPAM FINANCEIRO'!B27,'[1]UG 11 IPAM CAPITALIZADO'!B27,'[1]UG 12 ADPVH'!B27)</f>
        <v>58374576.960000001</v>
      </c>
      <c r="C27" s="49">
        <f>SUM('[1]UG 0 PREFEITURA'!C27,'[1]UG 2 IPAM ADM'!C27,'[1]UG 3 IPAM ASSIST.'!C27,'[1]UG 4 SEMUSA'!C27,'[1]UG 5 FUNCULTURAL'!C27,'[1]UG 7 EMDUR'!C27,'[1]UG 8 FMCA'!C27,'[1]UG 9 SEMED'!C27,'[1]UG 10 IPAM FINANCEIRO'!C27,'[1]UG 11 IPAM CAPITALIZADO'!C27,'[1]UG 12 ADPVH'!C27)</f>
        <v>478122.21</v>
      </c>
      <c r="D27" s="50">
        <f>SUM('[1]UG 0 PREFEITURA'!D27,'[1]UG 2 IPAM ADM'!D27,'[1]UG 3 IPAM ASSIST.'!D27,'[1]UG 4 SEMUSA'!D27,'[1]UG 5 FUNCULTURAL'!D27,'[1]UG 7 EMDUR'!D27,'[1]UG 8 FMCA'!D27,'[1]UG 9 SEMED'!D27,'[1]UG 10 IPAM FINANCEIRO'!D27,'[1]UG 11 IPAM CAPITALIZADO'!D27,'[1]UG 12 ADPVH'!D27)</f>
        <v>0</v>
      </c>
      <c r="E27" s="16">
        <f>SUM('[1]UG 0 PREFEITURA'!E27,'[1]UG 2 IPAM ADM'!E27,'[1]UG 3 IPAM ASSIST.'!E27,'[1]UG 4 SEMUSA'!E27,'[1]UG 5 FUNCULTURAL'!E27,'[1]UG 7 EMDUR'!E27,'[1]UG 8 FMCA'!E27,'[1]UG 9 SEMED'!E27,'[1]UG 10 IPAM FINANCEIRO'!E27,'[1]UG 11 IPAM CAPITALIZADO'!E27,'[1]UG 12 ADPVH'!E27)</f>
        <v>26051519.539999999</v>
      </c>
      <c r="F27" s="16">
        <f>SUM('[1]UG 0 PREFEITURA'!F27,'[1]UG 2 IPAM ADM'!F27,'[1]UG 3 IPAM ASSIST.'!F27,'[1]UG 4 SEMUSA'!F27,'[1]UG 5 FUNCULTURAL'!F27,'[1]UG 7 EMDUR'!F27,'[1]UG 8 FMCA'!F27,'[1]UG 9 SEMED'!F27,'[1]UG 10 IPAM FINANCEIRO'!F27,'[1]UG 11 IPAM CAPITALIZADO'!F27,'[1]UG 12 ADPVH'!F27)</f>
        <v>0</v>
      </c>
      <c r="G27" s="16">
        <f>SUM('[1]UG 0 PREFEITURA'!G27,'[1]UG 2 IPAM ADM'!G27,'[1]UG 3 IPAM ASSIST.'!G27,'[1]UG 4 SEMUSA'!G27,'[1]UG 5 FUNCULTURAL'!G27,'[1]UG 7 EMDUR'!G27,'[1]UG 8 FMCA'!G27,'[1]UG 9 SEMED'!G27,'[1]UG 10 IPAM FINANCEIRO'!G27,'[1]UG 11 IPAM CAPITALIZADO'!G27,'[1]UG 12 ADPVH'!G27)</f>
        <v>0</v>
      </c>
      <c r="H27" s="49">
        <f>SUM('[1]UG 0 PREFEITURA'!H27,'[1]UG 2 IPAM ADM'!H27,'[1]UG 3 IPAM ASSIST.'!H27,'[1]UG 4 SEMUSA'!H27,'[1]UG 5 FUNCULTURAL'!H27,'[1]UG 7 EMDUR'!H27,'[1]UG 8 FMCA'!H27,'[1]UG 9 SEMED'!H27,'[1]UG 10 IPAM FINANCEIRO'!H27,'[1]UG 11 IPAM CAPITALIZADO'!H27,'[1]UG 12 ADPVH'!H27)</f>
        <v>0</v>
      </c>
      <c r="I27" s="50">
        <f>SUM('[1]UG 0 PREFEITURA'!I27,'[1]UG 2 IPAM ADM'!I27,'[1]UG 3 IPAM ASSIST.'!I27,'[1]UG 4 SEMUSA'!I27,'[1]UG 5 FUNCULTURAL'!I27,'[1]UG 7 EMDUR'!I27,'[1]UG 8 FMCA'!I27,'[1]UG 9 SEMED'!I27,'[1]UG 10 IPAM FINANCEIRO'!I27,'[1]UG 11 IPAM CAPITALIZADO'!I27,'[1]UG 12 ADPVH'!I27)</f>
        <v>0</v>
      </c>
      <c r="J27" s="16">
        <f t="shared" ref="J27" si="12">B27-SUM(C27:G27)</f>
        <v>31844935.210000001</v>
      </c>
      <c r="K27" s="49">
        <f>SUM('[1]UG 0 PREFEITURA'!K27,'[1]UG 2 IPAM ADM'!K27,'[1]UG 3 IPAM ASSIST.'!K27,'[1]UG 4 SEMUSA'!K27,'[1]UG 5 FUNCULTURAL'!K27,'[1]UG 7 EMDUR'!K27,'[1]UG 8 FMCA'!K27,'[1]UG 9 SEMED'!K27,'[1]UG 10 IPAM FINANCEIRO'!K27,'[1]UG 11 IPAM CAPITALIZADO'!K27,'[1]UG 12 ADPVH'!K27)</f>
        <v>4471086.49</v>
      </c>
      <c r="L27" s="50">
        <f>SUM('[1]UG 0 PREFEITURA'!L27,'[1]UG 2 IPAM ADM'!L27,'[1]UG 3 IPAM ASSIST.'!L27,'[1]UG 4 SEMUSA'!L27,'[1]UG 5 FUNCULTURAL'!L27,'[1]UG 7 EMDUR'!L27,'[1]UG 8 FMCA'!L27,'[1]UG 9 SEMED'!L27,'[1]UG 10 IPAM FINANCEIRO'!L27,'[1]UG 11 IPAM CAPITALIZADO'!L27,'[1]UG 12 ADPVH'!L27)</f>
        <v>0</v>
      </c>
      <c r="M27" s="49">
        <f>SUM('[1]UG 0 PREFEITURA'!M27,'[1]UG 2 IPAM ADM'!M27,'[1]UG 3 IPAM ASSIST.'!M27,'[1]UG 4 SEMUSA'!M27,'[1]UG 5 FUNCULTURAL'!M27,'[1]UG 7 EMDUR'!M27,'[1]UG 8 FMCA'!M27,'[1]UG 9 SEMED'!M27,'[1]UG 10 IPAM FINANCEIRO'!M27,'[1]UG 11 IPAM CAPITALIZADO'!M27,'[1]UG 12 ADPVH'!M27)</f>
        <v>0</v>
      </c>
      <c r="N27" s="50">
        <f>SUM('[1]UG 0 PREFEITURA'!N27,'[1]UG 2 IPAM ADM'!N27,'[1]UG 3 IPAM ASSIST.'!N27,'[1]UG 4 SEMUSA'!N27,'[1]UG 5 FUNCULTURAL'!N27,'[1]UG 7 EMDUR'!N27,'[1]UG 8 FMCA'!N27,'[1]UG 9 SEMED'!N27,'[1]UG 10 IPAM FINANCEIRO'!N27,'[1]UG 11 IPAM CAPITALIZADO'!N27,'[1]UG 12 ADPVH'!N27)</f>
        <v>0</v>
      </c>
      <c r="O27" s="49">
        <f t="shared" ref="O27" si="13">J27-K27</f>
        <v>27373848.719999999</v>
      </c>
      <c r="P27" s="50"/>
      <c r="R27" s="13" t="s">
        <v>54</v>
      </c>
      <c r="S27" s="14" t="e">
        <f>S19-S24-S25-S26</f>
        <v>#REF!</v>
      </c>
    </row>
    <row r="28" spans="1:20" x14ac:dyDescent="0.2">
      <c r="A28" s="17" t="s">
        <v>55</v>
      </c>
      <c r="B28" s="18">
        <f>SUM(B29:B40)</f>
        <v>24184291.109999996</v>
      </c>
      <c r="C28" s="51">
        <f>SUM(C29:C40)</f>
        <v>482154.89</v>
      </c>
      <c r="D28" s="51">
        <f t="shared" ref="D28:P28" si="14">SUM(D29:D39)</f>
        <v>0</v>
      </c>
      <c r="E28" s="18">
        <f>SUM(E29:E40)</f>
        <v>381056.26999999996</v>
      </c>
      <c r="F28" s="18">
        <f>SUM(F29:F40)</f>
        <v>0</v>
      </c>
      <c r="G28" s="18">
        <f>SUM(G29:G40)</f>
        <v>0</v>
      </c>
      <c r="H28" s="51">
        <f>SUM(H29:H40)</f>
        <v>0</v>
      </c>
      <c r="I28" s="51">
        <f t="shared" si="14"/>
        <v>0</v>
      </c>
      <c r="J28" s="18">
        <f>SUM(J29:J40)</f>
        <v>23321079.949999999</v>
      </c>
      <c r="K28" s="51">
        <f>SUM(K29:K40)</f>
        <v>1745509.4700000002</v>
      </c>
      <c r="L28" s="51">
        <f t="shared" si="14"/>
        <v>0</v>
      </c>
      <c r="M28" s="51">
        <f>SUM(M29:M40)</f>
        <v>0</v>
      </c>
      <c r="N28" s="51">
        <f t="shared" si="14"/>
        <v>0</v>
      </c>
      <c r="O28" s="57">
        <f>SUM(O29:O40)</f>
        <v>21575570.479999997</v>
      </c>
      <c r="P28" s="58">
        <f t="shared" si="14"/>
        <v>0</v>
      </c>
      <c r="R28" s="25"/>
    </row>
    <row r="29" spans="1:20" x14ac:dyDescent="0.2">
      <c r="A29" s="15" t="s">
        <v>56</v>
      </c>
      <c r="B29" s="16">
        <f>SUM('[1]UG 0 PREFEITURA'!B29,'[1]UG 2 IPAM ADM'!B29,'[1]UG 3 IPAM ASSIST.'!B29,'[1]UG 4 SEMUSA'!B29,'[1]UG 5 FUNCULTURAL'!B29,'[1]UG 7 EMDUR'!B29,'[1]UG 8 FMCA'!B29,'[1]UG 9 SEMED'!B29,'[1]UG 10 IPAM FINANCEIRO'!B29,'[1]UG 11 IPAM CAPITALIZADO'!B29,'[1]UG 12 ADPVH'!B29)</f>
        <v>5142209.8</v>
      </c>
      <c r="C29" s="49">
        <f>SUM('[1]UG 0 PREFEITURA'!C29,'[1]UG 2 IPAM ADM'!C29,'[1]UG 3 IPAM ASSIST.'!C29,'[1]UG 4 SEMUSA'!C29,'[1]UG 5 FUNCULTURAL'!C29,'[1]UG 7 EMDUR'!C29,'[1]UG 8 FMCA'!C29,'[1]UG 9 SEMED'!C29,'[1]UG 10 IPAM FINANCEIRO'!C29,'[1]UG 11 IPAM CAPITALIZADO'!C29,'[1]UG 12 ADPVH'!C29)</f>
        <v>0</v>
      </c>
      <c r="D29" s="50">
        <f>SUM('[1]UG 0 PREFEITURA'!D29,'[1]UG 2 IPAM ADM'!D29,'[1]UG 3 IPAM ASSIST.'!D29,'[1]UG 4 SEMUSA'!D29,'[1]UG 5 FUNCULTURAL'!D29,'[1]UG 7 EMDUR'!D29,'[1]UG 8 FMCA'!D29,'[1]UG 9 SEMED'!D29,'[1]UG 10 IPAM FINANCEIRO'!D29,'[1]UG 11 IPAM CAPITALIZADO'!D29,'[1]UG 12 ADPVH'!D29)</f>
        <v>0</v>
      </c>
      <c r="E29" s="16">
        <f>SUM('[1]UG 0 PREFEITURA'!E29,'[1]UG 2 IPAM ADM'!E29,'[1]UG 3 IPAM ASSIST.'!E29,'[1]UG 4 SEMUSA'!E29,'[1]UG 5 FUNCULTURAL'!E29,'[1]UG 7 EMDUR'!E29,'[1]UG 8 FMCA'!E29,'[1]UG 9 SEMED'!E29,'[1]UG 10 IPAM FINANCEIRO'!E29,'[1]UG 11 IPAM CAPITALIZADO'!E29,'[1]UG 12 ADPVH'!E29)</f>
        <v>0</v>
      </c>
      <c r="F29" s="16">
        <f>SUM('[1]UG 0 PREFEITURA'!F29,'[1]UG 2 IPAM ADM'!F29,'[1]UG 3 IPAM ASSIST.'!F29,'[1]UG 4 SEMUSA'!F29,'[1]UG 5 FUNCULTURAL'!F29,'[1]UG 7 EMDUR'!F29,'[1]UG 8 FMCA'!F29,'[1]UG 9 SEMED'!F29,'[1]UG 10 IPAM FINANCEIRO'!F29,'[1]UG 11 IPAM CAPITALIZADO'!F29,'[1]UG 12 ADPVH'!F29)</f>
        <v>0</v>
      </c>
      <c r="G29" s="16">
        <f>SUM('[1]UG 0 PREFEITURA'!G29,'[1]UG 2 IPAM ADM'!G29,'[1]UG 3 IPAM ASSIST.'!G29,'[1]UG 4 SEMUSA'!G29,'[1]UG 5 FUNCULTURAL'!G29,'[1]UG 7 EMDUR'!G29,'[1]UG 8 FMCA'!G29,'[1]UG 9 SEMED'!G29,'[1]UG 10 IPAM FINANCEIRO'!G29,'[1]UG 11 IPAM CAPITALIZADO'!G29,'[1]UG 12 ADPVH'!G29)</f>
        <v>0</v>
      </c>
      <c r="H29" s="49">
        <f>SUM('[1]UG 0 PREFEITURA'!H29,'[1]UG 2 IPAM ADM'!H29,'[1]UG 3 IPAM ASSIST.'!H29,'[1]UG 4 SEMUSA'!H29,'[1]UG 5 FUNCULTURAL'!H29,'[1]UG 7 EMDUR'!H29,'[1]UG 8 FMCA'!H29,'[1]UG 9 SEMED'!H29,'[1]UG 10 IPAM FINANCEIRO'!H29,'[1]UG 11 IPAM CAPITALIZADO'!H29,'[1]UG 12 ADPVH'!H29)</f>
        <v>0</v>
      </c>
      <c r="I29" s="50">
        <f>SUM('[1]UG 0 PREFEITURA'!I29,'[1]UG 2 IPAM ADM'!I29,'[1]UG 3 IPAM ASSIST.'!I29,'[1]UG 4 SEMUSA'!I29,'[1]UG 5 FUNCULTURAL'!I29,'[1]UG 7 EMDUR'!I29,'[1]UG 8 FMCA'!I29,'[1]UG 9 SEMED'!I29,'[1]UG 10 IPAM FINANCEIRO'!I29,'[1]UG 11 IPAM CAPITALIZADO'!I29,'[1]UG 12 ADPVH'!I29)</f>
        <v>0</v>
      </c>
      <c r="J29" s="16">
        <f t="shared" ref="J29:J40" si="15">B29-SUM(C29:G29)</f>
        <v>5142209.8</v>
      </c>
      <c r="K29" s="49">
        <f>SUM('[1]UG 0 PREFEITURA'!K29,'[1]UG 2 IPAM ADM'!K29,'[1]UG 3 IPAM ASSIST.'!K29,'[1]UG 4 SEMUSA'!K29,'[1]UG 5 FUNCULTURAL'!K29,'[1]UG 7 EMDUR'!K29,'[1]UG 8 FMCA'!K29,'[1]UG 9 SEMED'!K29,'[1]UG 10 IPAM FINANCEIRO'!K29,'[1]UG 11 IPAM CAPITALIZADO'!K29,'[1]UG 12 ADPVH'!K29)</f>
        <v>752474.05</v>
      </c>
      <c r="L29" s="50">
        <f>SUM('[1]UG 0 PREFEITURA'!L29,'[1]UG 2 IPAM ADM'!L29,'[1]UG 3 IPAM ASSIST.'!L29,'[1]UG 4 SEMUSA'!L29,'[1]UG 5 FUNCULTURAL'!L29,'[1]UG 7 EMDUR'!L29,'[1]UG 8 FMCA'!L29,'[1]UG 9 SEMED'!L29,'[1]UG 10 IPAM FINANCEIRO'!L29,'[1]UG 11 IPAM CAPITALIZADO'!L29,'[1]UG 12 ADPVH'!L29)</f>
        <v>0</v>
      </c>
      <c r="M29" s="49">
        <f>SUM('[1]UG 0 PREFEITURA'!M29,'[1]UG 2 IPAM ADM'!M29,'[1]UG 3 IPAM ASSIST.'!M29,'[1]UG 4 SEMUSA'!M29,'[1]UG 5 FUNCULTURAL'!M29,'[1]UG 7 EMDUR'!M29,'[1]UG 8 FMCA'!M29,'[1]UG 9 SEMED'!M29,'[1]UG 10 IPAM FINANCEIRO'!M29,'[1]UG 11 IPAM CAPITALIZADO'!M29,'[1]UG 12 ADPVH'!M29)</f>
        <v>0</v>
      </c>
      <c r="N29" s="50">
        <f>SUM('[1]UG 0 PREFEITURA'!N29,'[1]UG 2 IPAM ADM'!N29,'[1]UG 3 IPAM ASSIST.'!N29,'[1]UG 4 SEMUSA'!N29,'[1]UG 5 FUNCULTURAL'!N29,'[1]UG 7 EMDUR'!N29,'[1]UG 8 FMCA'!N29,'[1]UG 9 SEMED'!N29,'[1]UG 10 IPAM FINANCEIRO'!N29,'[1]UG 11 IPAM CAPITALIZADO'!N29,'[1]UG 12 ADPVH'!N29)</f>
        <v>0</v>
      </c>
      <c r="O29" s="49">
        <f t="shared" ref="O29:O40" si="16">J29-K29</f>
        <v>4389735.75</v>
      </c>
      <c r="P29" s="50"/>
      <c r="R29" s="45" t="s">
        <v>57</v>
      </c>
      <c r="S29" s="45"/>
    </row>
    <row r="30" spans="1:20" x14ac:dyDescent="0.2">
      <c r="A30" s="15" t="s">
        <v>58</v>
      </c>
      <c r="B30" s="16">
        <f>SUM('[1]UG 0 PREFEITURA'!B30,'[1]UG 2 IPAM ADM'!B30,'[1]UG 3 IPAM ASSIST.'!B30,'[1]UG 4 SEMUSA'!B30,'[1]UG 5 FUNCULTURAL'!B30,'[1]UG 7 EMDUR'!B30,'[1]UG 8 FMCA'!B30,'[1]UG 9 SEMED'!B30,'[1]UG 10 IPAM FINANCEIRO'!B30,'[1]UG 11 IPAM CAPITALIZADO'!B30,'[1]UG 12 ADPVH'!B30)</f>
        <v>127923.89</v>
      </c>
      <c r="C30" s="49">
        <f>SUM('[1]UG 0 PREFEITURA'!C30,'[1]UG 2 IPAM ADM'!C30,'[1]UG 3 IPAM ASSIST.'!C30,'[1]UG 4 SEMUSA'!C30,'[1]UG 5 FUNCULTURAL'!C30,'[1]UG 7 EMDUR'!C30,'[1]UG 8 FMCA'!C30,'[1]UG 9 SEMED'!C30,'[1]UG 10 IPAM FINANCEIRO'!C30,'[1]UG 11 IPAM CAPITALIZADO'!C30,'[1]UG 12 ADPVH'!C30)</f>
        <v>0</v>
      </c>
      <c r="D30" s="50">
        <f>SUM('[1]UG 0 PREFEITURA'!D30,'[1]UG 2 IPAM ADM'!D30,'[1]UG 3 IPAM ASSIST.'!D30,'[1]UG 4 SEMUSA'!D30,'[1]UG 5 FUNCULTURAL'!D30,'[1]UG 7 EMDUR'!D30,'[1]UG 8 FMCA'!D30,'[1]UG 9 SEMED'!D30,'[1]UG 10 IPAM FINANCEIRO'!D30,'[1]UG 11 IPAM CAPITALIZADO'!D30,'[1]UG 12 ADPVH'!D30)</f>
        <v>0</v>
      </c>
      <c r="E30" s="16">
        <f>SUM('[1]UG 0 PREFEITURA'!E30,'[1]UG 2 IPAM ADM'!E30,'[1]UG 3 IPAM ASSIST.'!E30,'[1]UG 4 SEMUSA'!E30,'[1]UG 5 FUNCULTURAL'!E30,'[1]UG 7 EMDUR'!E30,'[1]UG 8 FMCA'!E30,'[1]UG 9 SEMED'!E30,'[1]UG 10 IPAM FINANCEIRO'!E30,'[1]UG 11 IPAM CAPITALIZADO'!E30,'[1]UG 12 ADPVH'!E30)</f>
        <v>0</v>
      </c>
      <c r="F30" s="16">
        <f>SUM('[1]UG 0 PREFEITURA'!F30,'[1]UG 2 IPAM ADM'!F30,'[1]UG 3 IPAM ASSIST.'!F30,'[1]UG 4 SEMUSA'!F30,'[1]UG 5 FUNCULTURAL'!F30,'[1]UG 7 EMDUR'!F30,'[1]UG 8 FMCA'!F30,'[1]UG 9 SEMED'!F30,'[1]UG 10 IPAM FINANCEIRO'!F30,'[1]UG 11 IPAM CAPITALIZADO'!F30,'[1]UG 12 ADPVH'!F30)</f>
        <v>0</v>
      </c>
      <c r="G30" s="16">
        <f>SUM('[1]UG 0 PREFEITURA'!G30,'[1]UG 2 IPAM ADM'!G30,'[1]UG 3 IPAM ASSIST.'!G30,'[1]UG 4 SEMUSA'!G30,'[1]UG 5 FUNCULTURAL'!G30,'[1]UG 7 EMDUR'!G30,'[1]UG 8 FMCA'!G30,'[1]UG 9 SEMED'!G30,'[1]UG 10 IPAM FINANCEIRO'!G30,'[1]UG 11 IPAM CAPITALIZADO'!G30,'[1]UG 12 ADPVH'!G30)</f>
        <v>0</v>
      </c>
      <c r="H30" s="49">
        <f>SUM('[1]UG 0 PREFEITURA'!H30,'[1]UG 2 IPAM ADM'!H30,'[1]UG 3 IPAM ASSIST.'!H30,'[1]UG 4 SEMUSA'!H30,'[1]UG 5 FUNCULTURAL'!H30,'[1]UG 7 EMDUR'!H30,'[1]UG 8 FMCA'!H30,'[1]UG 9 SEMED'!H30,'[1]UG 10 IPAM FINANCEIRO'!H30,'[1]UG 11 IPAM CAPITALIZADO'!H30,'[1]UG 12 ADPVH'!H30)</f>
        <v>0</v>
      </c>
      <c r="I30" s="50">
        <f>SUM('[1]UG 0 PREFEITURA'!I30,'[1]UG 2 IPAM ADM'!I30,'[1]UG 3 IPAM ASSIST.'!I30,'[1]UG 4 SEMUSA'!I30,'[1]UG 5 FUNCULTURAL'!I30,'[1]UG 7 EMDUR'!I30,'[1]UG 8 FMCA'!I30,'[1]UG 9 SEMED'!I30,'[1]UG 10 IPAM FINANCEIRO'!I30,'[1]UG 11 IPAM CAPITALIZADO'!I30,'[1]UG 12 ADPVH'!I30)</f>
        <v>0</v>
      </c>
      <c r="J30" s="16">
        <f t="shared" si="15"/>
        <v>127923.89</v>
      </c>
      <c r="K30" s="49">
        <f>SUM('[1]UG 0 PREFEITURA'!K30,'[1]UG 2 IPAM ADM'!K30,'[1]UG 3 IPAM ASSIST.'!K30,'[1]UG 4 SEMUSA'!K30,'[1]UG 5 FUNCULTURAL'!K30,'[1]UG 7 EMDUR'!K30,'[1]UG 8 FMCA'!K30,'[1]UG 9 SEMED'!K30,'[1]UG 10 IPAM FINANCEIRO'!K30,'[1]UG 11 IPAM CAPITALIZADO'!K30,'[1]UG 12 ADPVH'!K30)</f>
        <v>0</v>
      </c>
      <c r="L30" s="50">
        <f>SUM('[1]UG 0 PREFEITURA'!L30,'[1]UG 2 IPAM ADM'!L30,'[1]UG 3 IPAM ASSIST.'!L30,'[1]UG 4 SEMUSA'!L30,'[1]UG 5 FUNCULTURAL'!L30,'[1]UG 7 EMDUR'!L30,'[1]UG 8 FMCA'!L30,'[1]UG 9 SEMED'!L30,'[1]UG 10 IPAM FINANCEIRO'!L30,'[1]UG 11 IPAM CAPITALIZADO'!L30,'[1]UG 12 ADPVH'!L30)</f>
        <v>0</v>
      </c>
      <c r="M30" s="49">
        <f>SUM('[1]UG 0 PREFEITURA'!M30,'[1]UG 2 IPAM ADM'!M30,'[1]UG 3 IPAM ASSIST.'!M30,'[1]UG 4 SEMUSA'!M30,'[1]UG 5 FUNCULTURAL'!M30,'[1]UG 7 EMDUR'!M30,'[1]UG 8 FMCA'!M30,'[1]UG 9 SEMED'!M30,'[1]UG 10 IPAM FINANCEIRO'!M30,'[1]UG 11 IPAM CAPITALIZADO'!M30,'[1]UG 12 ADPVH'!M30)</f>
        <v>0</v>
      </c>
      <c r="N30" s="50">
        <f>SUM('[1]UG 0 PREFEITURA'!N30,'[1]UG 2 IPAM ADM'!N30,'[1]UG 3 IPAM ASSIST.'!N30,'[1]UG 4 SEMUSA'!N30,'[1]UG 5 FUNCULTURAL'!N30,'[1]UG 7 EMDUR'!N30,'[1]UG 8 FMCA'!N30,'[1]UG 9 SEMED'!N30,'[1]UG 10 IPAM FINANCEIRO'!N30,'[1]UG 11 IPAM CAPITALIZADO'!N30,'[1]UG 12 ADPVH'!N30)</f>
        <v>0</v>
      </c>
      <c r="O30" s="49">
        <f t="shared" si="16"/>
        <v>127923.89</v>
      </c>
      <c r="P30" s="50"/>
      <c r="R30" s="13" t="s">
        <v>33</v>
      </c>
      <c r="S30" s="14">
        <v>3997.62</v>
      </c>
    </row>
    <row r="31" spans="1:20" x14ac:dyDescent="0.2">
      <c r="A31" s="15" t="s">
        <v>59</v>
      </c>
      <c r="B31" s="16">
        <f>SUM('[1]UG 0 PREFEITURA'!B31,'[1]UG 2 IPAM ADM'!B31,'[1]UG 3 IPAM ASSIST.'!B31,'[1]UG 4 SEMUSA'!B31,'[1]UG 5 FUNCULTURAL'!B31,'[1]UG 7 EMDUR'!B31,'[1]UG 8 FMCA'!B31,'[1]UG 9 SEMED'!B31,'[1]UG 10 IPAM FINANCEIRO'!B31,'[1]UG 11 IPAM CAPITALIZADO'!B31,'[1]UG 12 ADPVH'!B31)</f>
        <v>2376006.54</v>
      </c>
      <c r="C31" s="49">
        <f>SUM('[1]UG 0 PREFEITURA'!C31,'[1]UG 2 IPAM ADM'!C31,'[1]UG 3 IPAM ASSIST.'!C31,'[1]UG 4 SEMUSA'!C31,'[1]UG 5 FUNCULTURAL'!C31,'[1]UG 7 EMDUR'!C31,'[1]UG 8 FMCA'!C31,'[1]UG 9 SEMED'!C31,'[1]UG 10 IPAM FINANCEIRO'!C31,'[1]UG 11 IPAM CAPITALIZADO'!C31,'[1]UG 12 ADPVH'!C31)</f>
        <v>0</v>
      </c>
      <c r="D31" s="50">
        <f>SUM('[1]UG 0 PREFEITURA'!D31,'[1]UG 2 IPAM ADM'!D31,'[1]UG 3 IPAM ASSIST.'!D31,'[1]UG 4 SEMUSA'!D31,'[1]UG 5 FUNCULTURAL'!D31,'[1]UG 7 EMDUR'!D31,'[1]UG 8 FMCA'!D31,'[1]UG 9 SEMED'!D31,'[1]UG 10 IPAM FINANCEIRO'!D31,'[1]UG 11 IPAM CAPITALIZADO'!D31,'[1]UG 12 ADPVH'!D31)</f>
        <v>0</v>
      </c>
      <c r="E31" s="16">
        <f>SUM('[1]UG 0 PREFEITURA'!E31,'[1]UG 2 IPAM ADM'!E31,'[1]UG 3 IPAM ASSIST.'!E31,'[1]UG 4 SEMUSA'!E31,'[1]UG 5 FUNCULTURAL'!E31,'[1]UG 7 EMDUR'!E31,'[1]UG 8 FMCA'!E31,'[1]UG 9 SEMED'!E31,'[1]UG 10 IPAM FINANCEIRO'!E31,'[1]UG 11 IPAM CAPITALIZADO'!E31,'[1]UG 12 ADPVH'!E31)</f>
        <v>0</v>
      </c>
      <c r="F31" s="16">
        <f>SUM('[1]UG 0 PREFEITURA'!F31,'[1]UG 2 IPAM ADM'!F31,'[1]UG 3 IPAM ASSIST.'!F31,'[1]UG 4 SEMUSA'!F31,'[1]UG 5 FUNCULTURAL'!F31,'[1]UG 7 EMDUR'!F31,'[1]UG 8 FMCA'!F31,'[1]UG 9 SEMED'!F31,'[1]UG 10 IPAM FINANCEIRO'!F31,'[1]UG 11 IPAM CAPITALIZADO'!F31,'[1]UG 12 ADPVH'!F31)</f>
        <v>0</v>
      </c>
      <c r="G31" s="16">
        <f>SUM('[1]UG 0 PREFEITURA'!G31,'[1]UG 2 IPAM ADM'!G31,'[1]UG 3 IPAM ASSIST.'!G31,'[1]UG 4 SEMUSA'!G31,'[1]UG 5 FUNCULTURAL'!G31,'[1]UG 7 EMDUR'!G31,'[1]UG 8 FMCA'!G31,'[1]UG 9 SEMED'!G31,'[1]UG 10 IPAM FINANCEIRO'!G31,'[1]UG 11 IPAM CAPITALIZADO'!G31,'[1]UG 12 ADPVH'!G31)</f>
        <v>0</v>
      </c>
      <c r="H31" s="49">
        <f>SUM('[1]UG 0 PREFEITURA'!H31,'[1]UG 2 IPAM ADM'!H31,'[1]UG 3 IPAM ASSIST.'!H31,'[1]UG 4 SEMUSA'!H31,'[1]UG 5 FUNCULTURAL'!H31,'[1]UG 7 EMDUR'!H31,'[1]UG 8 FMCA'!H31,'[1]UG 9 SEMED'!H31,'[1]UG 10 IPAM FINANCEIRO'!H31,'[1]UG 11 IPAM CAPITALIZADO'!H31,'[1]UG 12 ADPVH'!H31)</f>
        <v>0</v>
      </c>
      <c r="I31" s="50">
        <f>SUM('[1]UG 0 PREFEITURA'!I31,'[1]UG 2 IPAM ADM'!I31,'[1]UG 3 IPAM ASSIST.'!I31,'[1]UG 4 SEMUSA'!I31,'[1]UG 5 FUNCULTURAL'!I31,'[1]UG 7 EMDUR'!I31,'[1]UG 8 FMCA'!I31,'[1]UG 9 SEMED'!I31,'[1]UG 10 IPAM FINANCEIRO'!I31,'[1]UG 11 IPAM CAPITALIZADO'!I31,'[1]UG 12 ADPVH'!I31)</f>
        <v>0</v>
      </c>
      <c r="J31" s="16">
        <f t="shared" si="15"/>
        <v>2376006.54</v>
      </c>
      <c r="K31" s="49">
        <f>SUM('[1]UG 0 PREFEITURA'!K31,'[1]UG 2 IPAM ADM'!K31,'[1]UG 3 IPAM ASSIST.'!K31,'[1]UG 4 SEMUSA'!K31,'[1]UG 5 FUNCULTURAL'!K31,'[1]UG 7 EMDUR'!K31,'[1]UG 8 FMCA'!K31,'[1]UG 9 SEMED'!K31,'[1]UG 10 IPAM FINANCEIRO'!K31,'[1]UG 11 IPAM CAPITALIZADO'!K31,'[1]UG 12 ADPVH'!K31)</f>
        <v>0</v>
      </c>
      <c r="L31" s="50">
        <f>SUM('[1]UG 0 PREFEITURA'!L31,'[1]UG 2 IPAM ADM'!L31,'[1]UG 3 IPAM ASSIST.'!L31,'[1]UG 4 SEMUSA'!L31,'[1]UG 5 FUNCULTURAL'!L31,'[1]UG 7 EMDUR'!L31,'[1]UG 8 FMCA'!L31,'[1]UG 9 SEMED'!L31,'[1]UG 10 IPAM FINANCEIRO'!L31,'[1]UG 11 IPAM CAPITALIZADO'!L31,'[1]UG 12 ADPVH'!L31)</f>
        <v>0</v>
      </c>
      <c r="M31" s="49">
        <f>SUM('[1]UG 0 PREFEITURA'!M31,'[1]UG 2 IPAM ADM'!M31,'[1]UG 3 IPAM ASSIST.'!M31,'[1]UG 4 SEMUSA'!M31,'[1]UG 5 FUNCULTURAL'!M31,'[1]UG 7 EMDUR'!M31,'[1]UG 8 FMCA'!M31,'[1]UG 9 SEMED'!M31,'[1]UG 10 IPAM FINANCEIRO'!M31,'[1]UG 11 IPAM CAPITALIZADO'!M31,'[1]UG 12 ADPVH'!M31)</f>
        <v>0</v>
      </c>
      <c r="N31" s="50">
        <f>SUM('[1]UG 0 PREFEITURA'!N31,'[1]UG 2 IPAM ADM'!N31,'[1]UG 3 IPAM ASSIST.'!N31,'[1]UG 4 SEMUSA'!N31,'[1]UG 5 FUNCULTURAL'!N31,'[1]UG 7 EMDUR'!N31,'[1]UG 8 FMCA'!N31,'[1]UG 9 SEMED'!N31,'[1]UG 10 IPAM FINANCEIRO'!N31,'[1]UG 11 IPAM CAPITALIZADO'!N31,'[1]UG 12 ADPVH'!N31)</f>
        <v>0</v>
      </c>
      <c r="O31" s="49">
        <f t="shared" si="16"/>
        <v>2376006.54</v>
      </c>
      <c r="P31" s="50"/>
      <c r="R31" s="13" t="s">
        <v>35</v>
      </c>
      <c r="S31" s="14">
        <v>0</v>
      </c>
    </row>
    <row r="32" spans="1:20" x14ac:dyDescent="0.2">
      <c r="A32" s="15" t="s">
        <v>60</v>
      </c>
      <c r="B32" s="16">
        <f>SUM('[1]UG 0 PREFEITURA'!B32,'[1]UG 2 IPAM ADM'!B32,'[1]UG 3 IPAM ASSIST.'!B32,'[1]UG 4 SEMUSA'!B32,'[1]UG 5 FUNCULTURAL'!B32,'[1]UG 7 EMDUR'!B32,'[1]UG 8 FMCA'!B32,'[1]UG 9 SEMED'!B32,'[1]UG 10 IPAM FINANCEIRO'!B32,'[1]UG 11 IPAM CAPITALIZADO'!B32,'[1]UG 12 ADPVH'!B32)</f>
        <v>1418957.71</v>
      </c>
      <c r="C32" s="49">
        <f>SUM('[1]UG 0 PREFEITURA'!C32,'[1]UG 2 IPAM ADM'!C32,'[1]UG 3 IPAM ASSIST.'!C32,'[1]UG 4 SEMUSA'!C32,'[1]UG 5 FUNCULTURAL'!C32,'[1]UG 7 EMDUR'!C32,'[1]UG 8 FMCA'!C32,'[1]UG 9 SEMED'!C32,'[1]UG 10 IPAM FINANCEIRO'!C32,'[1]UG 11 IPAM CAPITALIZADO'!C32,'[1]UG 12 ADPVH'!C32)</f>
        <v>0</v>
      </c>
      <c r="D32" s="50">
        <f>SUM('[1]UG 0 PREFEITURA'!D32,'[1]UG 2 IPAM ADM'!D32,'[1]UG 3 IPAM ASSIST.'!D32,'[1]UG 4 SEMUSA'!D32,'[1]UG 5 FUNCULTURAL'!D32,'[1]UG 7 EMDUR'!D32,'[1]UG 8 FMCA'!D32,'[1]UG 9 SEMED'!D32,'[1]UG 10 IPAM FINANCEIRO'!D32,'[1]UG 11 IPAM CAPITALIZADO'!D32,'[1]UG 12 ADPVH'!D32)</f>
        <v>0</v>
      </c>
      <c r="E32" s="16">
        <f>SUM('[1]UG 0 PREFEITURA'!E32,'[1]UG 2 IPAM ADM'!E32,'[1]UG 3 IPAM ASSIST.'!E32,'[1]UG 4 SEMUSA'!E32,'[1]UG 5 FUNCULTURAL'!E32,'[1]UG 7 EMDUR'!E32,'[1]UG 8 FMCA'!E32,'[1]UG 9 SEMED'!E32,'[1]UG 10 IPAM FINANCEIRO'!E32,'[1]UG 11 IPAM CAPITALIZADO'!E32,'[1]UG 12 ADPVH'!E32)</f>
        <v>0</v>
      </c>
      <c r="F32" s="16">
        <f>SUM('[1]UG 0 PREFEITURA'!F32,'[1]UG 2 IPAM ADM'!F32,'[1]UG 3 IPAM ASSIST.'!F32,'[1]UG 4 SEMUSA'!F32,'[1]UG 5 FUNCULTURAL'!F32,'[1]UG 7 EMDUR'!F32,'[1]UG 8 FMCA'!F32,'[1]UG 9 SEMED'!F32,'[1]UG 10 IPAM FINANCEIRO'!F32,'[1]UG 11 IPAM CAPITALIZADO'!F32,'[1]UG 12 ADPVH'!F32)</f>
        <v>0</v>
      </c>
      <c r="G32" s="16">
        <f>SUM('[1]UG 0 PREFEITURA'!G32,'[1]UG 2 IPAM ADM'!G32,'[1]UG 3 IPAM ASSIST.'!G32,'[1]UG 4 SEMUSA'!G32,'[1]UG 5 FUNCULTURAL'!G32,'[1]UG 7 EMDUR'!G32,'[1]UG 8 FMCA'!G32,'[1]UG 9 SEMED'!G32,'[1]UG 10 IPAM FINANCEIRO'!G32,'[1]UG 11 IPAM CAPITALIZADO'!G32,'[1]UG 12 ADPVH'!G32)</f>
        <v>0</v>
      </c>
      <c r="H32" s="49">
        <f>SUM('[1]UG 0 PREFEITURA'!H32,'[1]UG 2 IPAM ADM'!H32,'[1]UG 3 IPAM ASSIST.'!H32,'[1]UG 4 SEMUSA'!H32,'[1]UG 5 FUNCULTURAL'!H32,'[1]UG 7 EMDUR'!H32,'[1]UG 8 FMCA'!H32,'[1]UG 9 SEMED'!H32,'[1]UG 10 IPAM FINANCEIRO'!H32,'[1]UG 11 IPAM CAPITALIZADO'!H32,'[1]UG 12 ADPVH'!H32)</f>
        <v>0</v>
      </c>
      <c r="I32" s="50">
        <f>SUM('[1]UG 0 PREFEITURA'!I32,'[1]UG 2 IPAM ADM'!I32,'[1]UG 3 IPAM ASSIST.'!I32,'[1]UG 4 SEMUSA'!I32,'[1]UG 5 FUNCULTURAL'!I32,'[1]UG 7 EMDUR'!I32,'[1]UG 8 FMCA'!I32,'[1]UG 9 SEMED'!I32,'[1]UG 10 IPAM FINANCEIRO'!I32,'[1]UG 11 IPAM CAPITALIZADO'!I32,'[1]UG 12 ADPVH'!I32)</f>
        <v>0</v>
      </c>
      <c r="J32" s="16">
        <f t="shared" si="15"/>
        <v>1418957.71</v>
      </c>
      <c r="K32" s="49">
        <f>SUM('[1]UG 0 PREFEITURA'!K32,'[1]UG 2 IPAM ADM'!K32,'[1]UG 3 IPAM ASSIST.'!K32,'[1]UG 4 SEMUSA'!K32,'[1]UG 5 FUNCULTURAL'!K32,'[1]UG 7 EMDUR'!K32,'[1]UG 8 FMCA'!K32,'[1]UG 9 SEMED'!K32,'[1]UG 10 IPAM FINANCEIRO'!K32,'[1]UG 11 IPAM CAPITALIZADO'!K32,'[1]UG 12 ADPVH'!K32)</f>
        <v>0</v>
      </c>
      <c r="L32" s="50">
        <f>SUM('[1]UG 0 PREFEITURA'!L32,'[1]UG 2 IPAM ADM'!L32,'[1]UG 3 IPAM ASSIST.'!L32,'[1]UG 4 SEMUSA'!L32,'[1]UG 5 FUNCULTURAL'!L32,'[1]UG 7 EMDUR'!L32,'[1]UG 8 FMCA'!L32,'[1]UG 9 SEMED'!L32,'[1]UG 10 IPAM FINANCEIRO'!L32,'[1]UG 11 IPAM CAPITALIZADO'!L32,'[1]UG 12 ADPVH'!L32)</f>
        <v>0</v>
      </c>
      <c r="M32" s="49">
        <f>SUM('[1]UG 0 PREFEITURA'!M32,'[1]UG 2 IPAM ADM'!M32,'[1]UG 3 IPAM ASSIST.'!M32,'[1]UG 4 SEMUSA'!M32,'[1]UG 5 FUNCULTURAL'!M32,'[1]UG 7 EMDUR'!M32,'[1]UG 8 FMCA'!M32,'[1]UG 9 SEMED'!M32,'[1]UG 10 IPAM FINANCEIRO'!M32,'[1]UG 11 IPAM CAPITALIZADO'!M32,'[1]UG 12 ADPVH'!M32)</f>
        <v>0</v>
      </c>
      <c r="N32" s="50">
        <f>SUM('[1]UG 0 PREFEITURA'!N32,'[1]UG 2 IPAM ADM'!N32,'[1]UG 3 IPAM ASSIST.'!N32,'[1]UG 4 SEMUSA'!N32,'[1]UG 5 FUNCULTURAL'!N32,'[1]UG 7 EMDUR'!N32,'[1]UG 8 FMCA'!N32,'[1]UG 9 SEMED'!N32,'[1]UG 10 IPAM FINANCEIRO'!N32,'[1]UG 11 IPAM CAPITALIZADO'!N32,'[1]UG 12 ADPVH'!N32)</f>
        <v>0</v>
      </c>
      <c r="O32" s="49">
        <f t="shared" si="16"/>
        <v>1418957.71</v>
      </c>
      <c r="P32" s="50"/>
      <c r="R32" s="13" t="s">
        <v>37</v>
      </c>
      <c r="S32" s="14">
        <v>123180.9</v>
      </c>
    </row>
    <row r="33" spans="1:19" x14ac:dyDescent="0.2">
      <c r="A33" s="15" t="s">
        <v>61</v>
      </c>
      <c r="B33" s="16">
        <f>SUM('[1]UG 0 PREFEITURA'!B33,'[1]UG 2 IPAM ADM'!B33,'[1]UG 3 IPAM ASSIST.'!B33,'[1]UG 4 SEMUSA'!B33,'[1]UG 5 FUNCULTURAL'!B33,'[1]UG 7 EMDUR'!B33,'[1]UG 8 FMCA'!B33,'[1]UG 9 SEMED'!B33,'[1]UG 10 IPAM FINANCEIRO'!B33,'[1]UG 11 IPAM CAPITALIZADO'!B33,'[1]UG 12 ADPVH'!B33)</f>
        <v>1334295.95</v>
      </c>
      <c r="C33" s="49">
        <f>SUM('[1]UG 0 PREFEITURA'!C33,'[1]UG 2 IPAM ADM'!C33,'[1]UG 3 IPAM ASSIST.'!C33,'[1]UG 4 SEMUSA'!C33,'[1]UG 5 FUNCULTURAL'!C33,'[1]UG 7 EMDUR'!C33,'[1]UG 8 FMCA'!C33,'[1]UG 9 SEMED'!C33,'[1]UG 10 IPAM FINANCEIRO'!C33,'[1]UG 11 IPAM CAPITALIZADO'!C33,'[1]UG 12 ADPVH'!C33)</f>
        <v>173596.03</v>
      </c>
      <c r="D33" s="50">
        <f>SUM('[1]UG 0 PREFEITURA'!D33,'[1]UG 2 IPAM ADM'!D33,'[1]UG 3 IPAM ASSIST.'!D33,'[1]UG 4 SEMUSA'!D33,'[1]UG 5 FUNCULTURAL'!D33,'[1]UG 7 EMDUR'!D33,'[1]UG 8 FMCA'!D33,'[1]UG 9 SEMED'!D33,'[1]UG 10 IPAM FINANCEIRO'!D33,'[1]UG 11 IPAM CAPITALIZADO'!D33,'[1]UG 12 ADPVH'!D33)</f>
        <v>0</v>
      </c>
      <c r="E33" s="16">
        <f>SUM('[1]UG 0 PREFEITURA'!E33,'[1]UG 2 IPAM ADM'!E33,'[1]UG 3 IPAM ASSIST.'!E33,'[1]UG 4 SEMUSA'!E33,'[1]UG 5 FUNCULTURAL'!E33,'[1]UG 7 EMDUR'!E33,'[1]UG 8 FMCA'!E33,'[1]UG 9 SEMED'!E33,'[1]UG 10 IPAM FINANCEIRO'!E33,'[1]UG 11 IPAM CAPITALIZADO'!E33,'[1]UG 12 ADPVH'!E33)</f>
        <v>26139.48</v>
      </c>
      <c r="F33" s="16">
        <f>SUM('[1]UG 0 PREFEITURA'!F33,'[1]UG 2 IPAM ADM'!F33,'[1]UG 3 IPAM ASSIST.'!F33,'[1]UG 4 SEMUSA'!F33,'[1]UG 5 FUNCULTURAL'!F33,'[1]UG 7 EMDUR'!F33,'[1]UG 8 FMCA'!F33,'[1]UG 9 SEMED'!F33,'[1]UG 10 IPAM FINANCEIRO'!F33,'[1]UG 11 IPAM CAPITALIZADO'!F33,'[1]UG 12 ADPVH'!F33)</f>
        <v>0</v>
      </c>
      <c r="G33" s="16">
        <f>SUM('[1]UG 0 PREFEITURA'!G33,'[1]UG 2 IPAM ADM'!G33,'[1]UG 3 IPAM ASSIST.'!G33,'[1]UG 4 SEMUSA'!G33,'[1]UG 5 FUNCULTURAL'!G33,'[1]UG 7 EMDUR'!G33,'[1]UG 8 FMCA'!G33,'[1]UG 9 SEMED'!G33,'[1]UG 10 IPAM FINANCEIRO'!G33,'[1]UG 11 IPAM CAPITALIZADO'!G33,'[1]UG 12 ADPVH'!G33)</f>
        <v>0</v>
      </c>
      <c r="H33" s="49">
        <f>SUM('[1]UG 0 PREFEITURA'!H33,'[1]UG 2 IPAM ADM'!H33,'[1]UG 3 IPAM ASSIST.'!H33,'[1]UG 4 SEMUSA'!H33,'[1]UG 5 FUNCULTURAL'!H33,'[1]UG 7 EMDUR'!H33,'[1]UG 8 FMCA'!H33,'[1]UG 9 SEMED'!H33,'[1]UG 10 IPAM FINANCEIRO'!H33,'[1]UG 11 IPAM CAPITALIZADO'!H33,'[1]UG 12 ADPVH'!H33)</f>
        <v>0</v>
      </c>
      <c r="I33" s="50">
        <f>SUM('[1]UG 0 PREFEITURA'!I33,'[1]UG 2 IPAM ADM'!I33,'[1]UG 3 IPAM ASSIST.'!I33,'[1]UG 4 SEMUSA'!I33,'[1]UG 5 FUNCULTURAL'!I33,'[1]UG 7 EMDUR'!I33,'[1]UG 8 FMCA'!I33,'[1]UG 9 SEMED'!I33,'[1]UG 10 IPAM FINANCEIRO'!I33,'[1]UG 11 IPAM CAPITALIZADO'!I33,'[1]UG 12 ADPVH'!I33)</f>
        <v>0</v>
      </c>
      <c r="J33" s="16">
        <f t="shared" si="15"/>
        <v>1134560.44</v>
      </c>
      <c r="K33" s="49">
        <f>SUM('[1]UG 0 PREFEITURA'!K33,'[1]UG 2 IPAM ADM'!K33,'[1]UG 3 IPAM ASSIST.'!K33,'[1]UG 4 SEMUSA'!K33,'[1]UG 5 FUNCULTURAL'!K33,'[1]UG 7 EMDUR'!K33,'[1]UG 8 FMCA'!K33,'[1]UG 9 SEMED'!K33,'[1]UG 10 IPAM FINANCEIRO'!K33,'[1]UG 11 IPAM CAPITALIZADO'!K33,'[1]UG 12 ADPVH'!K33)</f>
        <v>386693.15</v>
      </c>
      <c r="L33" s="50">
        <f>SUM('[1]UG 0 PREFEITURA'!L33,'[1]UG 2 IPAM ADM'!L33,'[1]UG 3 IPAM ASSIST.'!L33,'[1]UG 4 SEMUSA'!L33,'[1]UG 5 FUNCULTURAL'!L33,'[1]UG 7 EMDUR'!L33,'[1]UG 8 FMCA'!L33,'[1]UG 9 SEMED'!L33,'[1]UG 10 IPAM FINANCEIRO'!L33,'[1]UG 11 IPAM CAPITALIZADO'!L33,'[1]UG 12 ADPVH'!L33)</f>
        <v>0</v>
      </c>
      <c r="M33" s="49">
        <f>SUM('[1]UG 0 PREFEITURA'!M33,'[1]UG 2 IPAM ADM'!M33,'[1]UG 3 IPAM ASSIST.'!M33,'[1]UG 4 SEMUSA'!M33,'[1]UG 5 FUNCULTURAL'!M33,'[1]UG 7 EMDUR'!M33,'[1]UG 8 FMCA'!M33,'[1]UG 9 SEMED'!M33,'[1]UG 10 IPAM FINANCEIRO'!M33,'[1]UG 11 IPAM CAPITALIZADO'!M33,'[1]UG 12 ADPVH'!M33)</f>
        <v>0</v>
      </c>
      <c r="N33" s="50">
        <f>SUM('[1]UG 0 PREFEITURA'!N33,'[1]UG 2 IPAM ADM'!N33,'[1]UG 3 IPAM ASSIST.'!N33,'[1]UG 4 SEMUSA'!N33,'[1]UG 5 FUNCULTURAL'!N33,'[1]UG 7 EMDUR'!N33,'[1]UG 8 FMCA'!N33,'[1]UG 9 SEMED'!N33,'[1]UG 10 IPAM FINANCEIRO'!N33,'[1]UG 11 IPAM CAPITALIZADO'!N33,'[1]UG 12 ADPVH'!N33)</f>
        <v>0</v>
      </c>
      <c r="O33" s="49">
        <f t="shared" si="16"/>
        <v>747867.28999999992</v>
      </c>
      <c r="P33" s="50"/>
      <c r="R33" s="13" t="s">
        <v>39</v>
      </c>
      <c r="S33" s="14">
        <v>0</v>
      </c>
    </row>
    <row r="34" spans="1:19" x14ac:dyDescent="0.2">
      <c r="A34" s="15" t="s">
        <v>62</v>
      </c>
      <c r="B34" s="16">
        <f>SUM('[1]UG 0 PREFEITURA'!B34,'[1]UG 2 IPAM ADM'!B34,'[1]UG 3 IPAM ASSIST.'!B34,'[1]UG 4 SEMUSA'!B34,'[1]UG 5 FUNCULTURAL'!B34,'[1]UG 7 EMDUR'!B34,'[1]UG 8 FMCA'!B34,'[1]UG 9 SEMED'!B34,'[1]UG 10 IPAM FINANCEIRO'!B34,'[1]UG 11 IPAM CAPITALIZADO'!B34,'[1]UG 12 ADPVH'!B34)</f>
        <v>11769.91</v>
      </c>
      <c r="C34" s="49">
        <f>SUM('[1]UG 0 PREFEITURA'!C34,'[1]UG 2 IPAM ADM'!C34,'[1]UG 3 IPAM ASSIST.'!C34,'[1]UG 4 SEMUSA'!C34,'[1]UG 5 FUNCULTURAL'!C34,'[1]UG 7 EMDUR'!C34,'[1]UG 8 FMCA'!C34,'[1]UG 9 SEMED'!C34,'[1]UG 10 IPAM FINANCEIRO'!C34,'[1]UG 11 IPAM CAPITALIZADO'!C34,'[1]UG 12 ADPVH'!C34)</f>
        <v>0</v>
      </c>
      <c r="D34" s="50">
        <f>SUM('[1]UG 0 PREFEITURA'!D34,'[1]UG 2 IPAM ADM'!D34,'[1]UG 3 IPAM ASSIST.'!D34,'[1]UG 4 SEMUSA'!D34,'[1]UG 5 FUNCULTURAL'!D34,'[1]UG 7 EMDUR'!D34,'[1]UG 8 FMCA'!D34,'[1]UG 9 SEMED'!D34,'[1]UG 10 IPAM FINANCEIRO'!D34,'[1]UG 11 IPAM CAPITALIZADO'!D34,'[1]UG 12 ADPVH'!D34)</f>
        <v>0</v>
      </c>
      <c r="E34" s="16">
        <f>SUM('[1]UG 0 PREFEITURA'!E34,'[1]UG 2 IPAM ADM'!E34,'[1]UG 3 IPAM ASSIST.'!E34,'[1]UG 4 SEMUSA'!E34,'[1]UG 5 FUNCULTURAL'!E34,'[1]UG 7 EMDUR'!E34,'[1]UG 8 FMCA'!E34,'[1]UG 9 SEMED'!E34,'[1]UG 10 IPAM FINANCEIRO'!E34,'[1]UG 11 IPAM CAPITALIZADO'!E34,'[1]UG 12 ADPVH'!E34)</f>
        <v>0</v>
      </c>
      <c r="F34" s="16">
        <f>SUM('[1]UG 0 PREFEITURA'!F34,'[1]UG 2 IPAM ADM'!F34,'[1]UG 3 IPAM ASSIST.'!F34,'[1]UG 4 SEMUSA'!F34,'[1]UG 5 FUNCULTURAL'!F34,'[1]UG 7 EMDUR'!F34,'[1]UG 8 FMCA'!F34,'[1]UG 9 SEMED'!F34,'[1]UG 10 IPAM FINANCEIRO'!F34,'[1]UG 11 IPAM CAPITALIZADO'!F34,'[1]UG 12 ADPVH'!F34)</f>
        <v>0</v>
      </c>
      <c r="G34" s="16">
        <f>SUM('[1]UG 0 PREFEITURA'!G34,'[1]UG 2 IPAM ADM'!G34,'[1]UG 3 IPAM ASSIST.'!G34,'[1]UG 4 SEMUSA'!G34,'[1]UG 5 FUNCULTURAL'!G34,'[1]UG 7 EMDUR'!G34,'[1]UG 8 FMCA'!G34,'[1]UG 9 SEMED'!G34,'[1]UG 10 IPAM FINANCEIRO'!G34,'[1]UG 11 IPAM CAPITALIZADO'!G34,'[1]UG 12 ADPVH'!G34)</f>
        <v>0</v>
      </c>
      <c r="H34" s="49">
        <f>SUM('[1]UG 0 PREFEITURA'!H34,'[1]UG 2 IPAM ADM'!H34,'[1]UG 3 IPAM ASSIST.'!H34,'[1]UG 4 SEMUSA'!H34,'[1]UG 5 FUNCULTURAL'!H34,'[1]UG 7 EMDUR'!H34,'[1]UG 8 FMCA'!H34,'[1]UG 9 SEMED'!H34,'[1]UG 10 IPAM FINANCEIRO'!H34,'[1]UG 11 IPAM CAPITALIZADO'!H34,'[1]UG 12 ADPVH'!H34)</f>
        <v>0</v>
      </c>
      <c r="I34" s="50">
        <f>SUM('[1]UG 0 PREFEITURA'!I34,'[1]UG 2 IPAM ADM'!I34,'[1]UG 3 IPAM ASSIST.'!I34,'[1]UG 4 SEMUSA'!I34,'[1]UG 5 FUNCULTURAL'!I34,'[1]UG 7 EMDUR'!I34,'[1]UG 8 FMCA'!I34,'[1]UG 9 SEMED'!I34,'[1]UG 10 IPAM FINANCEIRO'!I34,'[1]UG 11 IPAM CAPITALIZADO'!I34,'[1]UG 12 ADPVH'!I34)</f>
        <v>0</v>
      </c>
      <c r="J34" s="16">
        <f t="shared" si="15"/>
        <v>11769.91</v>
      </c>
      <c r="K34" s="49">
        <f>SUM('[1]UG 0 PREFEITURA'!K34,'[1]UG 2 IPAM ADM'!K34,'[1]UG 3 IPAM ASSIST.'!K34,'[1]UG 4 SEMUSA'!K34,'[1]UG 5 FUNCULTURAL'!K34,'[1]UG 7 EMDUR'!K34,'[1]UG 8 FMCA'!K34,'[1]UG 9 SEMED'!K34,'[1]UG 10 IPAM FINANCEIRO'!K34,'[1]UG 11 IPAM CAPITALIZADO'!K34,'[1]UG 12 ADPVH'!K34)</f>
        <v>0</v>
      </c>
      <c r="L34" s="50">
        <f>SUM('[1]UG 0 PREFEITURA'!L34,'[1]UG 2 IPAM ADM'!L34,'[1]UG 3 IPAM ASSIST.'!L34,'[1]UG 4 SEMUSA'!L34,'[1]UG 5 FUNCULTURAL'!L34,'[1]UG 7 EMDUR'!L34,'[1]UG 8 FMCA'!L34,'[1]UG 9 SEMED'!L34,'[1]UG 10 IPAM FINANCEIRO'!L34,'[1]UG 11 IPAM CAPITALIZADO'!L34,'[1]UG 12 ADPVH'!L34)</f>
        <v>0</v>
      </c>
      <c r="M34" s="49">
        <f>SUM('[1]UG 0 PREFEITURA'!M34,'[1]UG 2 IPAM ADM'!M34,'[1]UG 3 IPAM ASSIST.'!M34,'[1]UG 4 SEMUSA'!M34,'[1]UG 5 FUNCULTURAL'!M34,'[1]UG 7 EMDUR'!M34,'[1]UG 8 FMCA'!M34,'[1]UG 9 SEMED'!M34,'[1]UG 10 IPAM FINANCEIRO'!M34,'[1]UG 11 IPAM CAPITALIZADO'!M34,'[1]UG 12 ADPVH'!M34)</f>
        <v>0</v>
      </c>
      <c r="N34" s="50">
        <f>SUM('[1]UG 0 PREFEITURA'!N34,'[1]UG 2 IPAM ADM'!N34,'[1]UG 3 IPAM ASSIST.'!N34,'[1]UG 4 SEMUSA'!N34,'[1]UG 5 FUNCULTURAL'!N34,'[1]UG 7 EMDUR'!N34,'[1]UG 8 FMCA'!N34,'[1]UG 9 SEMED'!N34,'[1]UG 10 IPAM FINANCEIRO'!N34,'[1]UG 11 IPAM CAPITALIZADO'!N34,'[1]UG 12 ADPVH'!N34)</f>
        <v>0</v>
      </c>
      <c r="O34" s="49">
        <f t="shared" si="16"/>
        <v>11769.91</v>
      </c>
      <c r="P34" s="50"/>
      <c r="R34" s="13" t="s">
        <v>41</v>
      </c>
      <c r="S34" s="14">
        <v>5647</v>
      </c>
    </row>
    <row r="35" spans="1:19" x14ac:dyDescent="0.2">
      <c r="A35" s="15" t="s">
        <v>63</v>
      </c>
      <c r="B35" s="16">
        <f>SUM('[1]UG 0 PREFEITURA'!B35,'[1]UG 2 IPAM ADM'!B35,'[1]UG 3 IPAM ASSIST.'!B35,'[1]UG 4 SEMUSA'!B35,'[1]UG 5 FUNCULTURAL'!B35,'[1]UG 7 EMDUR'!B35,'[1]UG 8 FMCA'!B35,'[1]UG 9 SEMED'!B35,'[1]UG 10 IPAM FINANCEIRO'!B35,'[1]UG 11 IPAM CAPITALIZADO'!B35,'[1]UG 12 ADPVH'!B35)</f>
        <v>306667.71999999997</v>
      </c>
      <c r="C35" s="49">
        <f>SUM('[1]UG 0 PREFEITURA'!C35,'[1]UG 2 IPAM ADM'!C35,'[1]UG 3 IPAM ASSIST.'!C35,'[1]UG 4 SEMUSA'!C35,'[1]UG 5 FUNCULTURAL'!C35,'[1]UG 7 EMDUR'!C35,'[1]UG 8 FMCA'!C35,'[1]UG 9 SEMED'!C35,'[1]UG 10 IPAM FINANCEIRO'!C35,'[1]UG 11 IPAM CAPITALIZADO'!C35,'[1]UG 12 ADPVH'!C35)</f>
        <v>0</v>
      </c>
      <c r="D35" s="50">
        <f>SUM('[1]UG 0 PREFEITURA'!D35,'[1]UG 2 IPAM ADM'!D35,'[1]UG 3 IPAM ASSIST.'!D35,'[1]UG 4 SEMUSA'!D35,'[1]UG 5 FUNCULTURAL'!D35,'[1]UG 7 EMDUR'!D35,'[1]UG 8 FMCA'!D35,'[1]UG 9 SEMED'!D35,'[1]UG 10 IPAM FINANCEIRO'!D35,'[1]UG 11 IPAM CAPITALIZADO'!D35,'[1]UG 12 ADPVH'!D35)</f>
        <v>0</v>
      </c>
      <c r="E35" s="16">
        <f>SUM('[1]UG 0 PREFEITURA'!E35,'[1]UG 2 IPAM ADM'!E35,'[1]UG 3 IPAM ASSIST.'!E35,'[1]UG 4 SEMUSA'!E35,'[1]UG 5 FUNCULTURAL'!E35,'[1]UG 7 EMDUR'!E35,'[1]UG 8 FMCA'!E35,'[1]UG 9 SEMED'!E35,'[1]UG 10 IPAM FINANCEIRO'!E35,'[1]UG 11 IPAM CAPITALIZADO'!E35,'[1]UG 12 ADPVH'!E35)</f>
        <v>0</v>
      </c>
      <c r="F35" s="16">
        <f>SUM('[1]UG 0 PREFEITURA'!F35,'[1]UG 2 IPAM ADM'!F35,'[1]UG 3 IPAM ASSIST.'!F35,'[1]UG 4 SEMUSA'!F35,'[1]UG 5 FUNCULTURAL'!F35,'[1]UG 7 EMDUR'!F35,'[1]UG 8 FMCA'!F35,'[1]UG 9 SEMED'!F35,'[1]UG 10 IPAM FINANCEIRO'!F35,'[1]UG 11 IPAM CAPITALIZADO'!F35,'[1]UG 12 ADPVH'!F35)</f>
        <v>0</v>
      </c>
      <c r="G35" s="16">
        <f>SUM('[1]UG 0 PREFEITURA'!G35,'[1]UG 2 IPAM ADM'!G35,'[1]UG 3 IPAM ASSIST.'!G35,'[1]UG 4 SEMUSA'!G35,'[1]UG 5 FUNCULTURAL'!G35,'[1]UG 7 EMDUR'!G35,'[1]UG 8 FMCA'!G35,'[1]UG 9 SEMED'!G35,'[1]UG 10 IPAM FINANCEIRO'!G35,'[1]UG 11 IPAM CAPITALIZADO'!G35,'[1]UG 12 ADPVH'!G35)</f>
        <v>0</v>
      </c>
      <c r="H35" s="49">
        <f>SUM('[1]UG 0 PREFEITURA'!H35,'[1]UG 2 IPAM ADM'!H35,'[1]UG 3 IPAM ASSIST.'!H35,'[1]UG 4 SEMUSA'!H35,'[1]UG 5 FUNCULTURAL'!H35,'[1]UG 7 EMDUR'!H35,'[1]UG 8 FMCA'!H35,'[1]UG 9 SEMED'!H35,'[1]UG 10 IPAM FINANCEIRO'!H35,'[1]UG 11 IPAM CAPITALIZADO'!H35,'[1]UG 12 ADPVH'!H35)</f>
        <v>0</v>
      </c>
      <c r="I35" s="50">
        <f>SUM('[1]UG 0 PREFEITURA'!I35,'[1]UG 2 IPAM ADM'!I35,'[1]UG 3 IPAM ASSIST.'!I35,'[1]UG 4 SEMUSA'!I35,'[1]UG 5 FUNCULTURAL'!I35,'[1]UG 7 EMDUR'!I35,'[1]UG 8 FMCA'!I35,'[1]UG 9 SEMED'!I35,'[1]UG 10 IPAM FINANCEIRO'!I35,'[1]UG 11 IPAM CAPITALIZADO'!I35,'[1]UG 12 ADPVH'!I35)</f>
        <v>0</v>
      </c>
      <c r="J35" s="16">
        <f t="shared" si="15"/>
        <v>306667.71999999997</v>
      </c>
      <c r="K35" s="49">
        <f>SUM('[1]UG 0 PREFEITURA'!K35,'[1]UG 2 IPAM ADM'!K35,'[1]UG 3 IPAM ASSIST.'!K35,'[1]UG 4 SEMUSA'!K35,'[1]UG 5 FUNCULTURAL'!K35,'[1]UG 7 EMDUR'!K35,'[1]UG 8 FMCA'!K35,'[1]UG 9 SEMED'!K35,'[1]UG 10 IPAM FINANCEIRO'!K35,'[1]UG 11 IPAM CAPITALIZADO'!K35,'[1]UG 12 ADPVH'!K35)</f>
        <v>0</v>
      </c>
      <c r="L35" s="50">
        <f>SUM('[1]UG 0 PREFEITURA'!L35,'[1]UG 2 IPAM ADM'!L35,'[1]UG 3 IPAM ASSIST.'!L35,'[1]UG 4 SEMUSA'!L35,'[1]UG 5 FUNCULTURAL'!L35,'[1]UG 7 EMDUR'!L35,'[1]UG 8 FMCA'!L35,'[1]UG 9 SEMED'!L35,'[1]UG 10 IPAM FINANCEIRO'!L35,'[1]UG 11 IPAM CAPITALIZADO'!L35,'[1]UG 12 ADPVH'!L35)</f>
        <v>0</v>
      </c>
      <c r="M35" s="49">
        <f>SUM('[1]UG 0 PREFEITURA'!M35,'[1]UG 2 IPAM ADM'!M35,'[1]UG 3 IPAM ASSIST.'!M35,'[1]UG 4 SEMUSA'!M35,'[1]UG 5 FUNCULTURAL'!M35,'[1]UG 7 EMDUR'!M35,'[1]UG 8 FMCA'!M35,'[1]UG 9 SEMED'!M35,'[1]UG 10 IPAM FINANCEIRO'!M35,'[1]UG 11 IPAM CAPITALIZADO'!M35,'[1]UG 12 ADPVH'!M35)</f>
        <v>0</v>
      </c>
      <c r="N35" s="50">
        <f>SUM('[1]UG 0 PREFEITURA'!N35,'[1]UG 2 IPAM ADM'!N35,'[1]UG 3 IPAM ASSIST.'!N35,'[1]UG 4 SEMUSA'!N35,'[1]UG 5 FUNCULTURAL'!N35,'[1]UG 7 EMDUR'!N35,'[1]UG 8 FMCA'!N35,'[1]UG 9 SEMED'!N35,'[1]UG 10 IPAM FINANCEIRO'!N35,'[1]UG 11 IPAM CAPITALIZADO'!N35,'[1]UG 12 ADPVH'!N35)</f>
        <v>0</v>
      </c>
      <c r="O35" s="49">
        <f t="shared" si="16"/>
        <v>306667.71999999997</v>
      </c>
      <c r="P35" s="50"/>
      <c r="R35" s="21" t="s">
        <v>64</v>
      </c>
      <c r="S35" s="22">
        <f>SUM(S30:S34)</f>
        <v>132825.51999999999</v>
      </c>
    </row>
    <row r="36" spans="1:19" x14ac:dyDescent="0.2">
      <c r="A36" s="15" t="s">
        <v>42</v>
      </c>
      <c r="B36" s="16">
        <f>SUM('[1]UG 0 PREFEITURA'!B36,'[1]UG 2 IPAM ADM'!B36,'[1]UG 3 IPAM ASSIST.'!B36,'[1]UG 4 SEMUSA'!B36,'[1]UG 5 FUNCULTURAL'!B36,'[1]UG 7 EMDUR'!B36,'[1]UG 8 FMCA'!B36,'[1]UG 9 SEMED'!B36,'[1]UG 10 IPAM FINANCEIRO'!B36,'[1]UG 11 IPAM CAPITALIZADO'!B36,'[1]UG 12 ADPVH'!B36)</f>
        <v>9582377.0600000005</v>
      </c>
      <c r="C36" s="49">
        <f>SUM('[1]UG 0 PREFEITURA'!C36,'[1]UG 2 IPAM ADM'!C36,'[1]UG 3 IPAM ASSIST.'!C36,'[1]UG 4 SEMUSA'!C36,'[1]UG 5 FUNCULTURAL'!C36,'[1]UG 7 EMDUR'!C36,'[1]UG 8 FMCA'!C36,'[1]UG 9 SEMED'!C36,'[1]UG 10 IPAM FINANCEIRO'!C36,'[1]UG 11 IPAM CAPITALIZADO'!C36,'[1]UG 12 ADPVH'!C36)</f>
        <v>0</v>
      </c>
      <c r="D36" s="50">
        <f>SUM('[1]UG 0 PREFEITURA'!D36,'[1]UG 2 IPAM ADM'!D36,'[1]UG 3 IPAM ASSIST.'!D36,'[1]UG 4 SEMUSA'!D36,'[1]UG 5 FUNCULTURAL'!D36,'[1]UG 7 EMDUR'!D36,'[1]UG 8 FMCA'!D36,'[1]UG 9 SEMED'!D36,'[1]UG 10 IPAM FINANCEIRO'!D36,'[1]UG 11 IPAM CAPITALIZADO'!D36,'[1]UG 12 ADPVH'!D36)</f>
        <v>0</v>
      </c>
      <c r="E36" s="16">
        <f>SUM('[1]UG 0 PREFEITURA'!E36,'[1]UG 2 IPAM ADM'!E36,'[1]UG 3 IPAM ASSIST.'!E36,'[1]UG 4 SEMUSA'!E36,'[1]UG 5 FUNCULTURAL'!E36,'[1]UG 7 EMDUR'!E36,'[1]UG 8 FMCA'!E36,'[1]UG 9 SEMED'!E36,'[1]UG 10 IPAM FINANCEIRO'!E36,'[1]UG 11 IPAM CAPITALIZADO'!E36,'[1]UG 12 ADPVH'!E36)</f>
        <v>0</v>
      </c>
      <c r="F36" s="16">
        <f>SUM('[1]UG 0 PREFEITURA'!F36,'[1]UG 2 IPAM ADM'!F36,'[1]UG 3 IPAM ASSIST.'!F36,'[1]UG 4 SEMUSA'!F36,'[1]UG 5 FUNCULTURAL'!F36,'[1]UG 7 EMDUR'!F36,'[1]UG 8 FMCA'!F36,'[1]UG 9 SEMED'!F36,'[1]UG 10 IPAM FINANCEIRO'!F36,'[1]UG 11 IPAM CAPITALIZADO'!F36,'[1]UG 12 ADPVH'!F36)</f>
        <v>0</v>
      </c>
      <c r="G36" s="16">
        <f>SUM('[1]UG 0 PREFEITURA'!G36,'[1]UG 2 IPAM ADM'!G36,'[1]UG 3 IPAM ASSIST.'!G36,'[1]UG 4 SEMUSA'!G36,'[1]UG 5 FUNCULTURAL'!G36,'[1]UG 7 EMDUR'!G36,'[1]UG 8 FMCA'!G36,'[1]UG 9 SEMED'!G36,'[1]UG 10 IPAM FINANCEIRO'!G36,'[1]UG 11 IPAM CAPITALIZADO'!G36,'[1]UG 12 ADPVH'!G36)</f>
        <v>0</v>
      </c>
      <c r="H36" s="49">
        <f>SUM('[1]UG 0 PREFEITURA'!H36,'[1]UG 2 IPAM ADM'!H36,'[1]UG 3 IPAM ASSIST.'!H36,'[1]UG 4 SEMUSA'!H36,'[1]UG 5 FUNCULTURAL'!H36,'[1]UG 7 EMDUR'!H36,'[1]UG 8 FMCA'!H36,'[1]UG 9 SEMED'!H36,'[1]UG 10 IPAM FINANCEIRO'!H36,'[1]UG 11 IPAM CAPITALIZADO'!H36,'[1]UG 12 ADPVH'!H36)</f>
        <v>0</v>
      </c>
      <c r="I36" s="50">
        <f>SUM('[1]UG 0 PREFEITURA'!I36,'[1]UG 2 IPAM ADM'!I36,'[1]UG 3 IPAM ASSIST.'!I36,'[1]UG 4 SEMUSA'!I36,'[1]UG 5 FUNCULTURAL'!I36,'[1]UG 7 EMDUR'!I36,'[1]UG 8 FMCA'!I36,'[1]UG 9 SEMED'!I36,'[1]UG 10 IPAM FINANCEIRO'!I36,'[1]UG 11 IPAM CAPITALIZADO'!I36,'[1]UG 12 ADPVH'!I36)</f>
        <v>0</v>
      </c>
      <c r="J36" s="16">
        <f t="shared" si="15"/>
        <v>9582377.0600000005</v>
      </c>
      <c r="K36" s="49">
        <f>SUM('[1]UG 0 PREFEITURA'!K36,'[1]UG 2 IPAM ADM'!K36,'[1]UG 3 IPAM ASSIST.'!K36,'[1]UG 4 SEMUSA'!K36,'[1]UG 5 FUNCULTURAL'!K36,'[1]UG 7 EMDUR'!K36,'[1]UG 8 FMCA'!K36,'[1]UG 9 SEMED'!K36,'[1]UG 10 IPAM FINANCEIRO'!K36,'[1]UG 11 IPAM CAPITALIZADO'!K36,'[1]UG 12 ADPVH'!K36)</f>
        <v>304657.90000000002</v>
      </c>
      <c r="L36" s="50">
        <f>SUM('[1]UG 0 PREFEITURA'!L36,'[1]UG 2 IPAM ADM'!L36,'[1]UG 3 IPAM ASSIST.'!L36,'[1]UG 4 SEMUSA'!L36,'[1]UG 5 FUNCULTURAL'!L36,'[1]UG 7 EMDUR'!L36,'[1]UG 8 FMCA'!L36,'[1]UG 9 SEMED'!L36,'[1]UG 10 IPAM FINANCEIRO'!L36,'[1]UG 11 IPAM CAPITALIZADO'!L36,'[1]UG 12 ADPVH'!L36)</f>
        <v>0</v>
      </c>
      <c r="M36" s="49">
        <f>SUM('[1]UG 0 PREFEITURA'!M36,'[1]UG 2 IPAM ADM'!M36,'[1]UG 3 IPAM ASSIST.'!M36,'[1]UG 4 SEMUSA'!M36,'[1]UG 5 FUNCULTURAL'!M36,'[1]UG 7 EMDUR'!M36,'[1]UG 8 FMCA'!M36,'[1]UG 9 SEMED'!M36,'[1]UG 10 IPAM FINANCEIRO'!M36,'[1]UG 11 IPAM CAPITALIZADO'!M36,'[1]UG 12 ADPVH'!M36)</f>
        <v>0</v>
      </c>
      <c r="N36" s="50">
        <f>SUM('[1]UG 0 PREFEITURA'!N36,'[1]UG 2 IPAM ADM'!N36,'[1]UG 3 IPAM ASSIST.'!N36,'[1]UG 4 SEMUSA'!N36,'[1]UG 5 FUNCULTURAL'!N36,'[1]UG 7 EMDUR'!N36,'[1]UG 8 FMCA'!N36,'[1]UG 9 SEMED'!N36,'[1]UG 10 IPAM FINANCEIRO'!N36,'[1]UG 11 IPAM CAPITALIZADO'!N36,'[1]UG 12 ADPVH'!N36)</f>
        <v>0</v>
      </c>
      <c r="O36" s="49">
        <f t="shared" si="16"/>
        <v>9277719.1600000001</v>
      </c>
      <c r="P36" s="50"/>
      <c r="R36" s="21" t="s">
        <v>44</v>
      </c>
      <c r="S36" s="22">
        <v>132825.51999999999</v>
      </c>
    </row>
    <row r="37" spans="1:19" x14ac:dyDescent="0.2">
      <c r="A37" s="15" t="s">
        <v>65</v>
      </c>
      <c r="B37" s="16">
        <f>SUM('[1]UG 0 PREFEITURA'!B37,'[1]UG 2 IPAM ADM'!B37,'[1]UG 3 IPAM ASSIST.'!B37,'[1]UG 4 SEMUSA'!B37,'[1]UG 5 FUNCULTURAL'!B37,'[1]UG 7 EMDUR'!B37,'[1]UG 8 FMCA'!B37,'[1]UG 9 SEMED'!B37,'[1]UG 10 IPAM FINANCEIRO'!B37,'[1]UG 11 IPAM CAPITALIZADO'!B37,'[1]UG 12 ADPVH'!B37)</f>
        <v>3701710.55</v>
      </c>
      <c r="C37" s="49">
        <f>SUM('[1]UG 0 PREFEITURA'!C37,'[1]UG 2 IPAM ADM'!C37,'[1]UG 3 IPAM ASSIST.'!C37,'[1]UG 4 SEMUSA'!C37,'[1]UG 5 FUNCULTURAL'!C37,'[1]UG 7 EMDUR'!C37,'[1]UG 8 FMCA'!C37,'[1]UG 9 SEMED'!C37,'[1]UG 10 IPAM FINANCEIRO'!C37,'[1]UG 11 IPAM CAPITALIZADO'!C37,'[1]UG 12 ADPVH'!C37)</f>
        <v>0</v>
      </c>
      <c r="D37" s="50">
        <f>SUM('[1]UG 0 PREFEITURA'!D37,'[1]UG 2 IPAM ADM'!D37,'[1]UG 3 IPAM ASSIST.'!D37,'[1]UG 4 SEMUSA'!D37,'[1]UG 5 FUNCULTURAL'!D37,'[1]UG 7 EMDUR'!D37,'[1]UG 8 FMCA'!D37,'[1]UG 9 SEMED'!D37,'[1]UG 10 IPAM FINANCEIRO'!D37,'[1]UG 11 IPAM CAPITALIZADO'!D37,'[1]UG 12 ADPVH'!D37)</f>
        <v>0</v>
      </c>
      <c r="E37" s="16">
        <f>SUM('[1]UG 0 PREFEITURA'!E37,'[1]UG 2 IPAM ADM'!E37,'[1]UG 3 IPAM ASSIST.'!E37,'[1]UG 4 SEMUSA'!E37,'[1]UG 5 FUNCULTURAL'!E37,'[1]UG 7 EMDUR'!E37,'[1]UG 8 FMCA'!E37,'[1]UG 9 SEMED'!E37,'[1]UG 10 IPAM FINANCEIRO'!E37,'[1]UG 11 IPAM CAPITALIZADO'!E37,'[1]UG 12 ADPVH'!E37)</f>
        <v>0</v>
      </c>
      <c r="F37" s="16">
        <f>SUM('[1]UG 0 PREFEITURA'!F37,'[1]UG 2 IPAM ADM'!F37,'[1]UG 3 IPAM ASSIST.'!F37,'[1]UG 4 SEMUSA'!F37,'[1]UG 5 FUNCULTURAL'!F37,'[1]UG 7 EMDUR'!F37,'[1]UG 8 FMCA'!F37,'[1]UG 9 SEMED'!F37,'[1]UG 10 IPAM FINANCEIRO'!F37,'[1]UG 11 IPAM CAPITALIZADO'!F37,'[1]UG 12 ADPVH'!F37)</f>
        <v>0</v>
      </c>
      <c r="G37" s="16">
        <f>SUM('[1]UG 0 PREFEITURA'!G37,'[1]UG 2 IPAM ADM'!G37,'[1]UG 3 IPAM ASSIST.'!G37,'[1]UG 4 SEMUSA'!G37,'[1]UG 5 FUNCULTURAL'!G37,'[1]UG 7 EMDUR'!G37,'[1]UG 8 FMCA'!G37,'[1]UG 9 SEMED'!G37,'[1]UG 10 IPAM FINANCEIRO'!G37,'[1]UG 11 IPAM CAPITALIZADO'!G37,'[1]UG 12 ADPVH'!G37)</f>
        <v>0</v>
      </c>
      <c r="H37" s="49">
        <f>SUM('[1]UG 0 PREFEITURA'!H37,'[1]UG 2 IPAM ADM'!H37,'[1]UG 3 IPAM ASSIST.'!H37,'[1]UG 4 SEMUSA'!H37,'[1]UG 5 FUNCULTURAL'!H37,'[1]UG 7 EMDUR'!H37,'[1]UG 8 FMCA'!H37,'[1]UG 9 SEMED'!H37,'[1]UG 10 IPAM FINANCEIRO'!H37,'[1]UG 11 IPAM CAPITALIZADO'!H37,'[1]UG 12 ADPVH'!H37)</f>
        <v>0</v>
      </c>
      <c r="I37" s="50">
        <f>SUM('[1]UG 0 PREFEITURA'!I37,'[1]UG 2 IPAM ADM'!I37,'[1]UG 3 IPAM ASSIST.'!I37,'[1]UG 4 SEMUSA'!I37,'[1]UG 5 FUNCULTURAL'!I37,'[1]UG 7 EMDUR'!I37,'[1]UG 8 FMCA'!I37,'[1]UG 9 SEMED'!I37,'[1]UG 10 IPAM FINANCEIRO'!I37,'[1]UG 11 IPAM CAPITALIZADO'!I37,'[1]UG 12 ADPVH'!I37)</f>
        <v>0</v>
      </c>
      <c r="J37" s="16">
        <f t="shared" si="15"/>
        <v>3701710.55</v>
      </c>
      <c r="K37" s="49">
        <f>SUM('[1]UG 0 PREFEITURA'!K37,'[1]UG 2 IPAM ADM'!K37,'[1]UG 3 IPAM ASSIST.'!K37,'[1]UG 4 SEMUSA'!K37,'[1]UG 5 FUNCULTURAL'!K37,'[1]UG 7 EMDUR'!K37,'[1]UG 8 FMCA'!K37,'[1]UG 9 SEMED'!K37,'[1]UG 10 IPAM FINANCEIRO'!K37,'[1]UG 11 IPAM CAPITALIZADO'!K37,'[1]UG 12 ADPVH'!K37)</f>
        <v>0</v>
      </c>
      <c r="L37" s="50">
        <f>SUM('[1]UG 0 PREFEITURA'!L37,'[1]UG 2 IPAM ADM'!L37,'[1]UG 3 IPAM ASSIST.'!L37,'[1]UG 4 SEMUSA'!L37,'[1]UG 5 FUNCULTURAL'!L37,'[1]UG 7 EMDUR'!L37,'[1]UG 8 FMCA'!L37,'[1]UG 9 SEMED'!L37,'[1]UG 10 IPAM FINANCEIRO'!L37,'[1]UG 11 IPAM CAPITALIZADO'!L37,'[1]UG 12 ADPVH'!L37)</f>
        <v>0</v>
      </c>
      <c r="M37" s="49">
        <f>SUM('[1]UG 0 PREFEITURA'!M37,'[1]UG 2 IPAM ADM'!M37,'[1]UG 3 IPAM ASSIST.'!M37,'[1]UG 4 SEMUSA'!M37,'[1]UG 5 FUNCULTURAL'!M37,'[1]UG 7 EMDUR'!M37,'[1]UG 8 FMCA'!M37,'[1]UG 9 SEMED'!M37,'[1]UG 10 IPAM FINANCEIRO'!M37,'[1]UG 11 IPAM CAPITALIZADO'!M37,'[1]UG 12 ADPVH'!M37)</f>
        <v>0</v>
      </c>
      <c r="N37" s="50">
        <f>SUM('[1]UG 0 PREFEITURA'!N37,'[1]UG 2 IPAM ADM'!N37,'[1]UG 3 IPAM ASSIST.'!N37,'[1]UG 4 SEMUSA'!N37,'[1]UG 5 FUNCULTURAL'!N37,'[1]UG 7 EMDUR'!N37,'[1]UG 8 FMCA'!N37,'[1]UG 9 SEMED'!N37,'[1]UG 10 IPAM FINANCEIRO'!N37,'[1]UG 11 IPAM CAPITALIZADO'!N37,'[1]UG 12 ADPVH'!N37)</f>
        <v>0</v>
      </c>
      <c r="O37" s="49">
        <f t="shared" si="16"/>
        <v>3701710.55</v>
      </c>
      <c r="P37" s="50"/>
      <c r="R37" s="21" t="s">
        <v>46</v>
      </c>
      <c r="S37" s="22">
        <f>S35-S36</f>
        <v>0</v>
      </c>
    </row>
    <row r="38" spans="1:19" ht="15" x14ac:dyDescent="0.25">
      <c r="A38" s="15" t="s">
        <v>66</v>
      </c>
      <c r="B38" s="16">
        <f>SUM('[1]UG 0 PREFEITURA'!B38,'[1]UG 2 IPAM ADM'!B38,'[1]UG 3 IPAM ASSIST.'!B38,'[1]UG 4 SEMUSA'!B38,'[1]UG 5 FUNCULTURAL'!B38,'[1]UG 7 EMDUR'!B38,'[1]UG 8 FMCA'!B38,'[1]UG 9 SEMED'!B38,'[1]UG 10 IPAM FINANCEIRO'!B38,'[1]UG 11 IPAM CAPITALIZADO'!B38,'[1]UG 12 ADPVH'!B38)</f>
        <v>166500.59</v>
      </c>
      <c r="C38" s="49">
        <f>SUM('[1]UG 0 PREFEITURA'!C38,'[1]UG 2 IPAM ADM'!C38,'[1]UG 3 IPAM ASSIST.'!C38,'[1]UG 4 SEMUSA'!C38,'[1]UG 5 FUNCULTURAL'!C38,'[1]UG 7 EMDUR'!C38,'[1]UG 8 FMCA'!C38,'[1]UG 9 SEMED'!C38,'[1]UG 10 IPAM FINANCEIRO'!C38,'[1]UG 11 IPAM CAPITALIZADO'!C38,'[1]UG 12 ADPVH'!C38)</f>
        <v>308558.86</v>
      </c>
      <c r="D38" s="50">
        <f>SUM('[1]UG 0 PREFEITURA'!D38,'[1]UG 2 IPAM ADM'!D38,'[1]UG 3 IPAM ASSIST.'!D38,'[1]UG 4 SEMUSA'!D38,'[1]UG 5 FUNCULTURAL'!D38,'[1]UG 7 EMDUR'!D38,'[1]UG 8 FMCA'!D38,'[1]UG 9 SEMED'!D38,'[1]UG 10 IPAM FINANCEIRO'!D38,'[1]UG 11 IPAM CAPITALIZADO'!D38,'[1]UG 12 ADPVH'!D38)</f>
        <v>0</v>
      </c>
      <c r="E38" s="16">
        <f>SUM('[1]UG 0 PREFEITURA'!E38,'[1]UG 2 IPAM ADM'!E38,'[1]UG 3 IPAM ASSIST.'!E38,'[1]UG 4 SEMUSA'!E38,'[1]UG 5 FUNCULTURAL'!E38,'[1]UG 7 EMDUR'!E38,'[1]UG 8 FMCA'!E38,'[1]UG 9 SEMED'!E38,'[1]UG 10 IPAM FINANCEIRO'!E38,'[1]UG 11 IPAM CAPITALIZADO'!E38,'[1]UG 12 ADPVH'!E38)</f>
        <v>354916.79</v>
      </c>
      <c r="F38" s="16">
        <f>SUM('[1]UG 0 PREFEITURA'!F38,'[1]UG 2 IPAM ADM'!F38,'[1]UG 3 IPAM ASSIST.'!F38,'[1]UG 4 SEMUSA'!F38,'[1]UG 5 FUNCULTURAL'!F38,'[1]UG 7 EMDUR'!F38,'[1]UG 8 FMCA'!F38,'[1]UG 9 SEMED'!F38,'[1]UG 10 IPAM FINANCEIRO'!F38,'[1]UG 11 IPAM CAPITALIZADO'!F38,'[1]UG 12 ADPVH'!F38)</f>
        <v>0</v>
      </c>
      <c r="G38" s="16">
        <f>SUM('[1]UG 0 PREFEITURA'!G38,'[1]UG 2 IPAM ADM'!G38,'[1]UG 3 IPAM ASSIST.'!G38,'[1]UG 4 SEMUSA'!G38,'[1]UG 5 FUNCULTURAL'!G38,'[1]UG 7 EMDUR'!G38,'[1]UG 8 FMCA'!G38,'[1]UG 9 SEMED'!G38,'[1]UG 10 IPAM FINANCEIRO'!G38,'[1]UG 11 IPAM CAPITALIZADO'!G38,'[1]UG 12 ADPVH'!G38)</f>
        <v>0</v>
      </c>
      <c r="H38" s="49">
        <f>SUM('[1]UG 0 PREFEITURA'!H38,'[1]UG 2 IPAM ADM'!H38,'[1]UG 3 IPAM ASSIST.'!H38,'[1]UG 4 SEMUSA'!H38,'[1]UG 5 FUNCULTURAL'!H38,'[1]UG 7 EMDUR'!H38,'[1]UG 8 FMCA'!H38,'[1]UG 9 SEMED'!H38,'[1]UG 10 IPAM FINANCEIRO'!H38,'[1]UG 11 IPAM CAPITALIZADO'!H38,'[1]UG 12 ADPVH'!H38)</f>
        <v>0</v>
      </c>
      <c r="I38" s="50">
        <f>SUM('[1]UG 0 PREFEITURA'!I38,'[1]UG 2 IPAM ADM'!I38,'[1]UG 3 IPAM ASSIST.'!I38,'[1]UG 4 SEMUSA'!I38,'[1]UG 5 FUNCULTURAL'!I38,'[1]UG 7 EMDUR'!I38,'[1]UG 8 FMCA'!I38,'[1]UG 9 SEMED'!I38,'[1]UG 10 IPAM FINANCEIRO'!I38,'[1]UG 11 IPAM CAPITALIZADO'!I38,'[1]UG 12 ADPVH'!I38)</f>
        <v>0</v>
      </c>
      <c r="J38" s="16">
        <f t="shared" si="15"/>
        <v>-496975.05999999994</v>
      </c>
      <c r="K38" s="49">
        <f>SUM('[1]UG 0 PREFEITURA'!K38,'[1]UG 2 IPAM ADM'!K38,'[1]UG 3 IPAM ASSIST.'!K38,'[1]UG 4 SEMUSA'!K38,'[1]UG 5 FUNCULTURAL'!K38,'[1]UG 7 EMDUR'!K38,'[1]UG 8 FMCA'!K38,'[1]UG 9 SEMED'!K38,'[1]UG 10 IPAM FINANCEIRO'!K38,'[1]UG 11 IPAM CAPITALIZADO'!K38,'[1]UG 12 ADPVH'!K38)</f>
        <v>301684.37</v>
      </c>
      <c r="L38" s="50">
        <f>SUM('[1]UG 0 PREFEITURA'!L38,'[1]UG 2 IPAM ADM'!L38,'[1]UG 3 IPAM ASSIST.'!L38,'[1]UG 4 SEMUSA'!L38,'[1]UG 5 FUNCULTURAL'!L38,'[1]UG 7 EMDUR'!L38,'[1]UG 8 FMCA'!L38,'[1]UG 9 SEMED'!L38,'[1]UG 10 IPAM FINANCEIRO'!L38,'[1]UG 11 IPAM CAPITALIZADO'!L38,'[1]UG 12 ADPVH'!L38)</f>
        <v>0</v>
      </c>
      <c r="M38" s="49">
        <f>SUM('[1]UG 0 PREFEITURA'!M38,'[1]UG 2 IPAM ADM'!M38,'[1]UG 3 IPAM ASSIST.'!M38,'[1]UG 4 SEMUSA'!M38,'[1]UG 5 FUNCULTURAL'!M38,'[1]UG 7 EMDUR'!M38,'[1]UG 8 FMCA'!M38,'[1]UG 9 SEMED'!M38,'[1]UG 10 IPAM FINANCEIRO'!M38,'[1]UG 11 IPAM CAPITALIZADO'!M38,'[1]UG 12 ADPVH'!M38)</f>
        <v>0</v>
      </c>
      <c r="N38" s="50">
        <f>SUM('[1]UG 0 PREFEITURA'!N38,'[1]UG 2 IPAM ADM'!N38,'[1]UG 3 IPAM ASSIST.'!N38,'[1]UG 4 SEMUSA'!N38,'[1]UG 5 FUNCULTURAL'!N38,'[1]UG 7 EMDUR'!N38,'[1]UG 8 FMCA'!N38,'[1]UG 9 SEMED'!N38,'[1]UG 10 IPAM FINANCEIRO'!N38,'[1]UG 11 IPAM CAPITALIZADO'!N38,'[1]UG 12 ADPVH'!N38)</f>
        <v>0</v>
      </c>
      <c r="O38" s="49">
        <f t="shared" si="16"/>
        <v>-798659.42999999993</v>
      </c>
      <c r="P38" s="50"/>
      <c r="R38"/>
      <c r="S38"/>
    </row>
    <row r="39" spans="1:19" x14ac:dyDescent="0.2">
      <c r="A39" s="15" t="s">
        <v>67</v>
      </c>
      <c r="B39" s="16">
        <f>SUM('[1]UG 0 PREFEITURA'!B39,'[1]UG 2 IPAM ADM'!B39,'[1]UG 3 IPAM ASSIST.'!B39,'[1]UG 4 SEMUSA'!B39,'[1]UG 5 FUNCULTURAL'!B39,'[1]UG 7 EMDUR'!B39,'[1]UG 8 FMCA'!B39,'[1]UG 9 SEMED'!B39,'[1]UG 10 IPAM FINANCEIRO'!B39,'[1]UG 11 IPAM CAPITALIZADO'!B39,'[1]UG 12 ADPVH'!B39)</f>
        <v>0.31</v>
      </c>
      <c r="C39" s="49">
        <f>SUM('[1]UG 0 PREFEITURA'!C39,'[1]UG 2 IPAM ADM'!C39,'[1]UG 3 IPAM ASSIST.'!C39,'[1]UG 4 SEMUSA'!C39,'[1]UG 5 FUNCULTURAL'!C39,'[1]UG 7 EMDUR'!C39,'[1]UG 8 FMCA'!C39,'[1]UG 9 SEMED'!C39,'[1]UG 10 IPAM FINANCEIRO'!C39,'[1]UG 11 IPAM CAPITALIZADO'!C39,'[1]UG 12 ADPVH'!C39)</f>
        <v>0</v>
      </c>
      <c r="D39" s="50">
        <f>SUM('[1]UG 0 PREFEITURA'!D39,'[1]UG 2 IPAM ADM'!D39,'[1]UG 3 IPAM ASSIST.'!D39,'[1]UG 4 SEMUSA'!D39,'[1]UG 5 FUNCULTURAL'!D39,'[1]UG 7 EMDUR'!D39,'[1]UG 8 FMCA'!D39,'[1]UG 9 SEMED'!D39,'[1]UG 10 IPAM FINANCEIRO'!D39,'[1]UG 11 IPAM CAPITALIZADO'!D39,'[1]UG 12 ADPVH'!D39)</f>
        <v>0</v>
      </c>
      <c r="E39" s="16">
        <f>SUM('[1]UG 0 PREFEITURA'!E39,'[1]UG 2 IPAM ADM'!E39,'[1]UG 3 IPAM ASSIST.'!E39,'[1]UG 4 SEMUSA'!E39,'[1]UG 5 FUNCULTURAL'!E39,'[1]UG 7 EMDUR'!E39,'[1]UG 8 FMCA'!E39,'[1]UG 9 SEMED'!E39,'[1]UG 10 IPAM FINANCEIRO'!E39,'[1]UG 11 IPAM CAPITALIZADO'!E39,'[1]UG 12 ADPVH'!E39)</f>
        <v>0</v>
      </c>
      <c r="F39" s="16">
        <f>SUM('[1]UG 0 PREFEITURA'!F39,'[1]UG 2 IPAM ADM'!F39,'[1]UG 3 IPAM ASSIST.'!F39,'[1]UG 4 SEMUSA'!F39,'[1]UG 5 FUNCULTURAL'!F39,'[1]UG 7 EMDUR'!F39,'[1]UG 8 FMCA'!F39,'[1]UG 9 SEMED'!F39,'[1]UG 10 IPAM FINANCEIRO'!F39,'[1]UG 11 IPAM CAPITALIZADO'!F39,'[1]UG 12 ADPVH'!F39)</f>
        <v>0</v>
      </c>
      <c r="G39" s="16">
        <f>SUM('[1]UG 0 PREFEITURA'!G39,'[1]UG 2 IPAM ADM'!G39,'[1]UG 3 IPAM ASSIST.'!G39,'[1]UG 4 SEMUSA'!G39,'[1]UG 5 FUNCULTURAL'!G39,'[1]UG 7 EMDUR'!G39,'[1]UG 8 FMCA'!G39,'[1]UG 9 SEMED'!G39,'[1]UG 10 IPAM FINANCEIRO'!G39,'[1]UG 11 IPAM CAPITALIZADO'!G39,'[1]UG 12 ADPVH'!G39)</f>
        <v>0</v>
      </c>
      <c r="H39" s="49">
        <f>SUM('[1]UG 0 PREFEITURA'!H39,'[1]UG 2 IPAM ADM'!H39,'[1]UG 3 IPAM ASSIST.'!H39,'[1]UG 4 SEMUSA'!H39,'[1]UG 5 FUNCULTURAL'!H39,'[1]UG 7 EMDUR'!H39,'[1]UG 8 FMCA'!H39,'[1]UG 9 SEMED'!H39,'[1]UG 10 IPAM FINANCEIRO'!H39,'[1]UG 11 IPAM CAPITALIZADO'!H39,'[1]UG 12 ADPVH'!H39)</f>
        <v>0</v>
      </c>
      <c r="I39" s="50">
        <f>SUM('[1]UG 0 PREFEITURA'!I39,'[1]UG 2 IPAM ADM'!I39,'[1]UG 3 IPAM ASSIST.'!I39,'[1]UG 4 SEMUSA'!I39,'[1]UG 5 FUNCULTURAL'!I39,'[1]UG 7 EMDUR'!I39,'[1]UG 8 FMCA'!I39,'[1]UG 9 SEMED'!I39,'[1]UG 10 IPAM FINANCEIRO'!I39,'[1]UG 11 IPAM CAPITALIZADO'!I39,'[1]UG 12 ADPVH'!I39)</f>
        <v>0</v>
      </c>
      <c r="J39" s="16">
        <f t="shared" si="15"/>
        <v>0.31</v>
      </c>
      <c r="K39" s="49">
        <f>SUM('[1]UG 0 PREFEITURA'!K39,'[1]UG 2 IPAM ADM'!K39,'[1]UG 3 IPAM ASSIST.'!K39,'[1]UG 4 SEMUSA'!K39,'[1]UG 5 FUNCULTURAL'!K39,'[1]UG 7 EMDUR'!K39,'[1]UG 8 FMCA'!K39,'[1]UG 9 SEMED'!K39,'[1]UG 10 IPAM FINANCEIRO'!K39,'[1]UG 11 IPAM CAPITALIZADO'!K39,'[1]UG 12 ADPVH'!K39)</f>
        <v>0</v>
      </c>
      <c r="L39" s="50">
        <f>SUM('[1]UG 0 PREFEITURA'!L39,'[1]UG 2 IPAM ADM'!L39,'[1]UG 3 IPAM ASSIST.'!L39,'[1]UG 4 SEMUSA'!L39,'[1]UG 5 FUNCULTURAL'!L39,'[1]UG 7 EMDUR'!L39,'[1]UG 8 FMCA'!L39,'[1]UG 9 SEMED'!L39,'[1]UG 10 IPAM FINANCEIRO'!L39,'[1]UG 11 IPAM CAPITALIZADO'!L39,'[1]UG 12 ADPVH'!L39)</f>
        <v>0</v>
      </c>
      <c r="M39" s="49">
        <f>SUM('[1]UG 0 PREFEITURA'!M39,'[1]UG 2 IPAM ADM'!M39,'[1]UG 3 IPAM ASSIST.'!M39,'[1]UG 4 SEMUSA'!M39,'[1]UG 5 FUNCULTURAL'!M39,'[1]UG 7 EMDUR'!M39,'[1]UG 8 FMCA'!M39,'[1]UG 9 SEMED'!M39,'[1]UG 10 IPAM FINANCEIRO'!M39,'[1]UG 11 IPAM CAPITALIZADO'!M39,'[1]UG 12 ADPVH'!M39)</f>
        <v>0</v>
      </c>
      <c r="N39" s="50">
        <f>SUM('[1]UG 0 PREFEITURA'!N39,'[1]UG 2 IPAM ADM'!N39,'[1]UG 3 IPAM ASSIST.'!N39,'[1]UG 4 SEMUSA'!N39,'[1]UG 5 FUNCULTURAL'!N39,'[1]UG 7 EMDUR'!N39,'[1]UG 8 FMCA'!N39,'[1]UG 9 SEMED'!N39,'[1]UG 10 IPAM FINANCEIRO'!N39,'[1]UG 11 IPAM CAPITALIZADO'!N39,'[1]UG 12 ADPVH'!N39)</f>
        <v>0</v>
      </c>
      <c r="O39" s="49">
        <f t="shared" si="16"/>
        <v>0.31</v>
      </c>
      <c r="P39" s="50"/>
      <c r="R39" s="13" t="s">
        <v>48</v>
      </c>
      <c r="S39" s="23">
        <v>0</v>
      </c>
    </row>
    <row r="40" spans="1:19" x14ac:dyDescent="0.2">
      <c r="A40" s="26" t="s">
        <v>68</v>
      </c>
      <c r="B40" s="16">
        <f>SUM('[1]UG 0 PREFEITURA'!B40,'[1]UG 2 IPAM ADM'!B40,'[1]UG 3 IPAM ASSIST.'!B40,'[1]UG 4 SEMUSA'!B40,'[1]UG 5 FUNCULTURAL'!B40,'[1]UG 7 EMDUR'!B40,'[1]UG 8 FMCA'!B40,'[1]UG 9 SEMED'!B40,'[1]UG 10 IPAM FINANCEIRO'!B40,'[1]UG 11 IPAM CAPITALIZADO'!B40,'[1]UG 12 ADPVH'!B40)</f>
        <v>15871.08</v>
      </c>
      <c r="C40" s="49">
        <f>SUM('[1]UG 0 PREFEITURA'!C40,'[1]UG 2 IPAM ADM'!C40,'[1]UG 3 IPAM ASSIST.'!C40,'[1]UG 4 SEMUSA'!C40,'[1]UG 5 FUNCULTURAL'!C40,'[1]UG 7 EMDUR'!C40,'[1]UG 8 FMCA'!C40,'[1]UG 9 SEMED'!C40,'[1]UG 10 IPAM FINANCEIRO'!C40,'[1]UG 11 IPAM CAPITALIZADO'!C40,'[1]UG 12 ADPVH'!C40)</f>
        <v>0</v>
      </c>
      <c r="D40" s="50">
        <f>SUM('[1]UG 0 PREFEITURA'!D40,'[1]UG 2 IPAM ADM'!D40,'[1]UG 3 IPAM ASSIST.'!D40,'[1]UG 4 SEMUSA'!D40,'[1]UG 5 FUNCULTURAL'!D40,'[1]UG 7 EMDUR'!D40,'[1]UG 8 FMCA'!D40,'[1]UG 9 SEMED'!D40,'[1]UG 10 IPAM FINANCEIRO'!D40,'[1]UG 11 IPAM CAPITALIZADO'!D40,'[1]UG 12 ADPVH'!D40)</f>
        <v>0</v>
      </c>
      <c r="E40" s="16">
        <f>SUM('[1]UG 0 PREFEITURA'!E40,'[1]UG 2 IPAM ADM'!E40,'[1]UG 3 IPAM ASSIST.'!E40,'[1]UG 4 SEMUSA'!E40,'[1]UG 5 FUNCULTURAL'!E40,'[1]UG 7 EMDUR'!E40,'[1]UG 8 FMCA'!E40,'[1]UG 9 SEMED'!E40,'[1]UG 10 IPAM FINANCEIRO'!E40,'[1]UG 11 IPAM CAPITALIZADO'!E40,'[1]UG 12 ADPVH'!E40)</f>
        <v>0</v>
      </c>
      <c r="F40" s="16">
        <f>SUM('[1]UG 0 PREFEITURA'!F40,'[1]UG 2 IPAM ADM'!F40,'[1]UG 3 IPAM ASSIST.'!F40,'[1]UG 4 SEMUSA'!F40,'[1]UG 5 FUNCULTURAL'!F40,'[1]UG 7 EMDUR'!F40,'[1]UG 8 FMCA'!F40,'[1]UG 9 SEMED'!F40,'[1]UG 10 IPAM FINANCEIRO'!F40,'[1]UG 11 IPAM CAPITALIZADO'!F40,'[1]UG 12 ADPVH'!F40)</f>
        <v>0</v>
      </c>
      <c r="G40" s="16">
        <f>SUM('[1]UG 0 PREFEITURA'!G40,'[1]UG 2 IPAM ADM'!G40,'[1]UG 3 IPAM ASSIST.'!G40,'[1]UG 4 SEMUSA'!G40,'[1]UG 5 FUNCULTURAL'!G40,'[1]UG 7 EMDUR'!G40,'[1]UG 8 FMCA'!G40,'[1]UG 9 SEMED'!G40,'[1]UG 10 IPAM FINANCEIRO'!G40,'[1]UG 11 IPAM CAPITALIZADO'!G40,'[1]UG 12 ADPVH'!G40)</f>
        <v>0</v>
      </c>
      <c r="H40" s="49">
        <f>SUM('[1]UG 0 PREFEITURA'!H40,'[1]UG 2 IPAM ADM'!H40,'[1]UG 3 IPAM ASSIST.'!H40,'[1]UG 4 SEMUSA'!H40,'[1]UG 5 FUNCULTURAL'!H40,'[1]UG 7 EMDUR'!H40,'[1]UG 8 FMCA'!H40,'[1]UG 9 SEMED'!H40,'[1]UG 10 IPAM FINANCEIRO'!H40,'[1]UG 11 IPAM CAPITALIZADO'!H40,'[1]UG 12 ADPVH'!H40)</f>
        <v>0</v>
      </c>
      <c r="I40" s="50">
        <f>SUM('[1]UG 0 PREFEITURA'!I40,'[1]UG 2 IPAM ADM'!I40,'[1]UG 3 IPAM ASSIST.'!I40,'[1]UG 4 SEMUSA'!I40,'[1]UG 5 FUNCULTURAL'!I40,'[1]UG 7 EMDUR'!I40,'[1]UG 8 FMCA'!I40,'[1]UG 9 SEMED'!I40,'[1]UG 10 IPAM FINANCEIRO'!I40,'[1]UG 11 IPAM CAPITALIZADO'!I40,'[1]UG 12 ADPVH'!I40)</f>
        <v>0</v>
      </c>
      <c r="J40" s="16">
        <f t="shared" si="15"/>
        <v>15871.08</v>
      </c>
      <c r="K40" s="49">
        <f>SUM('[1]UG 0 PREFEITURA'!K40,'[1]UG 2 IPAM ADM'!K40,'[1]UG 3 IPAM ASSIST.'!K40,'[1]UG 4 SEMUSA'!K40,'[1]UG 5 FUNCULTURAL'!K40,'[1]UG 7 EMDUR'!K40,'[1]UG 8 FMCA'!K40,'[1]UG 9 SEMED'!K40,'[1]UG 10 IPAM FINANCEIRO'!K40,'[1]UG 11 IPAM CAPITALIZADO'!K40,'[1]UG 12 ADPVH'!K40)</f>
        <v>0</v>
      </c>
      <c r="L40" s="50">
        <f>SUM('[1]UG 0 PREFEITURA'!L40,'[1]UG 2 IPAM ADM'!L40,'[1]UG 3 IPAM ASSIST.'!L40,'[1]UG 4 SEMUSA'!L40,'[1]UG 5 FUNCULTURAL'!L40,'[1]UG 7 EMDUR'!L40,'[1]UG 8 FMCA'!L40,'[1]UG 9 SEMED'!L40,'[1]UG 10 IPAM FINANCEIRO'!L40,'[1]UG 11 IPAM CAPITALIZADO'!L40,'[1]UG 12 ADPVH'!L40)</f>
        <v>0</v>
      </c>
      <c r="M40" s="49">
        <f>SUM('[1]UG 0 PREFEITURA'!M40,'[1]UG 2 IPAM ADM'!M40,'[1]UG 3 IPAM ASSIST.'!M40,'[1]UG 4 SEMUSA'!M40,'[1]UG 5 FUNCULTURAL'!M40,'[1]UG 7 EMDUR'!M40,'[1]UG 8 FMCA'!M40,'[1]UG 9 SEMED'!M40,'[1]UG 10 IPAM FINANCEIRO'!M40,'[1]UG 11 IPAM CAPITALIZADO'!M40,'[1]UG 12 ADPVH'!M40)</f>
        <v>0</v>
      </c>
      <c r="N40" s="50">
        <f>SUM('[1]UG 0 PREFEITURA'!N40,'[1]UG 2 IPAM ADM'!N40,'[1]UG 3 IPAM ASSIST.'!N40,'[1]UG 4 SEMUSA'!N40,'[1]UG 5 FUNCULTURAL'!N40,'[1]UG 7 EMDUR'!N40,'[1]UG 8 FMCA'!N40,'[1]UG 9 SEMED'!N40,'[1]UG 10 IPAM FINANCEIRO'!N40,'[1]UG 11 IPAM CAPITALIZADO'!N40,'[1]UG 12 ADPVH'!N40)</f>
        <v>0</v>
      </c>
      <c r="O40" s="49">
        <f t="shared" si="16"/>
        <v>15871.08</v>
      </c>
      <c r="P40" s="50"/>
      <c r="R40" s="13"/>
      <c r="S40" s="23"/>
    </row>
    <row r="41" spans="1:19" x14ac:dyDescent="0.2">
      <c r="A41" s="17" t="s">
        <v>69</v>
      </c>
      <c r="B41" s="18">
        <f>SUM(B42:B44)</f>
        <v>13279169.07</v>
      </c>
      <c r="C41" s="51">
        <f>SUM(C42:C44)</f>
        <v>0</v>
      </c>
      <c r="D41" s="51">
        <f t="shared" ref="D41:P41" si="17">SUM(D43:D44)</f>
        <v>0</v>
      </c>
      <c r="E41" s="18">
        <f>SUM(E42:E44)</f>
        <v>0</v>
      </c>
      <c r="F41" s="18">
        <f>SUM(F42:F44)</f>
        <v>0</v>
      </c>
      <c r="G41" s="18">
        <f>SUM(G42:G44)</f>
        <v>0</v>
      </c>
      <c r="H41" s="51">
        <f>SUM(H42:H44)</f>
        <v>0</v>
      </c>
      <c r="I41" s="51">
        <f t="shared" si="17"/>
        <v>0</v>
      </c>
      <c r="J41" s="18">
        <f>SUM(J42:J44)</f>
        <v>13279169.07</v>
      </c>
      <c r="K41" s="51">
        <f>SUM(K42:K44)</f>
        <v>338622.93000000005</v>
      </c>
      <c r="L41" s="51">
        <f t="shared" si="17"/>
        <v>0</v>
      </c>
      <c r="M41" s="51">
        <f>SUM(M42:M44)</f>
        <v>0</v>
      </c>
      <c r="N41" s="51">
        <f t="shared" si="17"/>
        <v>0</v>
      </c>
      <c r="O41" s="57">
        <f>SUM(O42:O44)</f>
        <v>12940546.140000001</v>
      </c>
      <c r="P41" s="58">
        <f t="shared" si="17"/>
        <v>0</v>
      </c>
      <c r="R41" s="13" t="s">
        <v>50</v>
      </c>
      <c r="S41" s="14">
        <v>0</v>
      </c>
    </row>
    <row r="42" spans="1:19" x14ac:dyDescent="0.2">
      <c r="A42" s="15" t="s">
        <v>34</v>
      </c>
      <c r="B42" s="16">
        <f>SUM('[1]UG 0 PREFEITURA'!B42,'[1]UG 2 IPAM ADM'!B42,'[1]UG 3 IPAM ASSIST.'!B42,'[1]UG 4 SEMUSA'!B42,'[1]UG 5 FUNCULTURAL'!B42,'[1]UG 7 EMDUR'!B42,'[1]UG 8 FMCA'!B42,'[1]UG 9 SEMED'!B42,'[1]UG 10 IPAM FINANCEIRO'!B42,'[1]UG 11 IPAM CAPITALIZADO'!B42,'[1]UG 12 ADPVH'!B42)</f>
        <v>826192.68</v>
      </c>
      <c r="C42" s="49">
        <f>SUM('[1]UG 0 PREFEITURA'!C42,'[1]UG 2 IPAM ADM'!C42,'[1]UG 3 IPAM ASSIST.'!C42,'[1]UG 4 SEMUSA'!C42,'[1]UG 5 FUNCULTURAL'!C42,'[1]UG 7 EMDUR'!C42,'[1]UG 8 FMCA'!C42,'[1]UG 9 SEMED'!C42,'[1]UG 10 IPAM FINANCEIRO'!C42,'[1]UG 11 IPAM CAPITALIZADO'!C42,'[1]UG 12 ADPVH'!C42)</f>
        <v>0</v>
      </c>
      <c r="D42" s="50">
        <f>SUM('[1]UG 0 PREFEITURA'!D42,'[1]UG 2 IPAM ADM'!D42,'[1]UG 3 IPAM ASSIST.'!D42,'[1]UG 4 SEMUSA'!D42,'[1]UG 5 FUNCULTURAL'!D42,'[1]UG 7 EMDUR'!D42,'[1]UG 8 FMCA'!D42,'[1]UG 9 SEMED'!D42,'[1]UG 10 IPAM FINANCEIRO'!D42,'[1]UG 11 IPAM CAPITALIZADO'!D42,'[1]UG 12 ADPVH'!D42)</f>
        <v>0</v>
      </c>
      <c r="E42" s="16">
        <f>SUM('[1]UG 0 PREFEITURA'!E42,'[1]UG 2 IPAM ADM'!E42,'[1]UG 3 IPAM ASSIST.'!E42,'[1]UG 4 SEMUSA'!E42,'[1]UG 5 FUNCULTURAL'!E42,'[1]UG 7 EMDUR'!E42,'[1]UG 8 FMCA'!E42,'[1]UG 9 SEMED'!E42,'[1]UG 10 IPAM FINANCEIRO'!E42,'[1]UG 11 IPAM CAPITALIZADO'!E42,'[1]UG 12 ADPVH'!E42)</f>
        <v>0</v>
      </c>
      <c r="F42" s="16">
        <f>SUM('[1]UG 0 PREFEITURA'!F42,'[1]UG 2 IPAM ADM'!F42,'[1]UG 3 IPAM ASSIST.'!F42,'[1]UG 4 SEMUSA'!F42,'[1]UG 5 FUNCULTURAL'!F42,'[1]UG 7 EMDUR'!F42,'[1]UG 8 FMCA'!F42,'[1]UG 9 SEMED'!F42,'[1]UG 10 IPAM FINANCEIRO'!F42,'[1]UG 11 IPAM CAPITALIZADO'!F42,'[1]UG 12 ADPVH'!F42)</f>
        <v>0</v>
      </c>
      <c r="G42" s="16">
        <f>SUM('[1]UG 0 PREFEITURA'!G42,'[1]UG 2 IPAM ADM'!G42,'[1]UG 3 IPAM ASSIST.'!G42,'[1]UG 4 SEMUSA'!G42,'[1]UG 5 FUNCULTURAL'!G42,'[1]UG 7 EMDUR'!G42,'[1]UG 8 FMCA'!G42,'[1]UG 9 SEMED'!G42,'[1]UG 10 IPAM FINANCEIRO'!G42,'[1]UG 11 IPAM CAPITALIZADO'!G42,'[1]UG 12 ADPVH'!G42)</f>
        <v>0</v>
      </c>
      <c r="H42" s="49">
        <f>SUM('[1]UG 0 PREFEITURA'!H42,'[1]UG 2 IPAM ADM'!H42,'[1]UG 3 IPAM ASSIST.'!H42,'[1]UG 4 SEMUSA'!H42,'[1]UG 5 FUNCULTURAL'!H42,'[1]UG 7 EMDUR'!H42,'[1]UG 8 FMCA'!H42,'[1]UG 9 SEMED'!H42,'[1]UG 10 IPAM FINANCEIRO'!H42,'[1]UG 11 IPAM CAPITALIZADO'!H42,'[1]UG 12 ADPVH'!H42)</f>
        <v>0</v>
      </c>
      <c r="I42" s="50">
        <f>SUM('[1]UG 0 PREFEITURA'!I42,'[1]UG 2 IPAM ADM'!I42,'[1]UG 3 IPAM ASSIST.'!I42,'[1]UG 4 SEMUSA'!I42,'[1]UG 5 FUNCULTURAL'!I42,'[1]UG 7 EMDUR'!I42,'[1]UG 8 FMCA'!I42,'[1]UG 9 SEMED'!I42,'[1]UG 10 IPAM FINANCEIRO'!I42,'[1]UG 11 IPAM CAPITALIZADO'!I42,'[1]UG 12 ADPVH'!I42)</f>
        <v>0</v>
      </c>
      <c r="J42" s="16">
        <f t="shared" ref="J42:J44" si="18">B42-SUM(C42:G42)</f>
        <v>826192.68</v>
      </c>
      <c r="K42" s="49">
        <f>SUM('[1]UG 0 PREFEITURA'!K42,'[1]UG 2 IPAM ADM'!K42,'[1]UG 3 IPAM ASSIST.'!K42,'[1]UG 4 SEMUSA'!K42,'[1]UG 5 FUNCULTURAL'!K42,'[1]UG 7 EMDUR'!K42,'[1]UG 8 FMCA'!K42,'[1]UG 9 SEMED'!K42,'[1]UG 10 IPAM FINANCEIRO'!K42,'[1]UG 11 IPAM CAPITALIZADO'!K42,'[1]UG 12 ADPVH'!K42)</f>
        <v>301686.47000000003</v>
      </c>
      <c r="L42" s="50">
        <f>SUM('[1]UG 0 PREFEITURA'!L42,'[1]UG 2 IPAM ADM'!L42,'[1]UG 3 IPAM ASSIST.'!L42,'[1]UG 4 SEMUSA'!L42,'[1]UG 5 FUNCULTURAL'!L42,'[1]UG 7 EMDUR'!L42,'[1]UG 8 FMCA'!L42,'[1]UG 9 SEMED'!L42,'[1]UG 10 IPAM FINANCEIRO'!L42,'[1]UG 11 IPAM CAPITALIZADO'!L42,'[1]UG 12 ADPVH'!L42)</f>
        <v>0</v>
      </c>
      <c r="M42" s="49">
        <f>SUM('[1]UG 0 PREFEITURA'!M42,'[1]UG 2 IPAM ADM'!M42,'[1]UG 3 IPAM ASSIST.'!M42,'[1]UG 4 SEMUSA'!M42,'[1]UG 5 FUNCULTURAL'!M42,'[1]UG 7 EMDUR'!M42,'[1]UG 8 FMCA'!M42,'[1]UG 9 SEMED'!M42,'[1]UG 10 IPAM FINANCEIRO'!M42,'[1]UG 11 IPAM CAPITALIZADO'!M42,'[1]UG 12 ADPVH'!M42)</f>
        <v>0</v>
      </c>
      <c r="N42" s="50">
        <f>SUM('[1]UG 0 PREFEITURA'!N42,'[1]UG 2 IPAM ADM'!N42,'[1]UG 3 IPAM ASSIST.'!N42,'[1]UG 4 SEMUSA'!N42,'[1]UG 5 FUNCULTURAL'!N42,'[1]UG 7 EMDUR'!N42,'[1]UG 8 FMCA'!N42,'[1]UG 9 SEMED'!N42,'[1]UG 10 IPAM FINANCEIRO'!N42,'[1]UG 11 IPAM CAPITALIZADO'!N42,'[1]UG 12 ADPVH'!N42)</f>
        <v>0</v>
      </c>
      <c r="O42" s="49">
        <f t="shared" ref="O42:O44" si="19">J42-K42</f>
        <v>524506.21</v>
      </c>
      <c r="P42" s="50"/>
      <c r="R42" s="13"/>
      <c r="S42" s="14"/>
    </row>
    <row r="43" spans="1:19" x14ac:dyDescent="0.2">
      <c r="A43" s="15" t="s">
        <v>70</v>
      </c>
      <c r="B43" s="16">
        <f>SUM('[1]UG 0 PREFEITURA'!B43,'[1]UG 2 IPAM ADM'!B43,'[1]UG 3 IPAM ASSIST.'!B43,'[1]UG 4 SEMUSA'!B43,'[1]UG 5 FUNCULTURAL'!B43,'[1]UG 7 EMDUR'!B43,'[1]UG 8 FMCA'!B43,'[1]UG 9 SEMED'!B43,'[1]UG 10 IPAM FINANCEIRO'!B43,'[1]UG 11 IPAM CAPITALIZADO'!B43,'[1]UG 12 ADPVH'!B43)</f>
        <v>12452649.75</v>
      </c>
      <c r="C43" s="49">
        <f>SUM('[1]UG 0 PREFEITURA'!C43,'[1]UG 2 IPAM ADM'!C43,'[1]UG 3 IPAM ASSIST.'!C43,'[1]UG 4 SEMUSA'!C43,'[1]UG 5 FUNCULTURAL'!C43,'[1]UG 7 EMDUR'!C43,'[1]UG 8 FMCA'!C43,'[1]UG 9 SEMED'!C43,'[1]UG 10 IPAM FINANCEIRO'!C43,'[1]UG 11 IPAM CAPITALIZADO'!C43,'[1]UG 12 ADPVH'!C43)</f>
        <v>0</v>
      </c>
      <c r="D43" s="50">
        <f>SUM('[1]UG 0 PREFEITURA'!D43,'[1]UG 2 IPAM ADM'!D43,'[1]UG 3 IPAM ASSIST.'!D43,'[1]UG 4 SEMUSA'!D43,'[1]UG 5 FUNCULTURAL'!D43,'[1]UG 7 EMDUR'!D43,'[1]UG 8 FMCA'!D43,'[1]UG 9 SEMED'!D43,'[1]UG 10 IPAM FINANCEIRO'!D43,'[1]UG 11 IPAM CAPITALIZADO'!D43,'[1]UG 12 ADPVH'!D43)</f>
        <v>0</v>
      </c>
      <c r="E43" s="16">
        <f>SUM('[1]UG 0 PREFEITURA'!E43,'[1]UG 2 IPAM ADM'!E43,'[1]UG 3 IPAM ASSIST.'!E43,'[1]UG 4 SEMUSA'!E43,'[1]UG 5 FUNCULTURAL'!E43,'[1]UG 7 EMDUR'!E43,'[1]UG 8 FMCA'!E43,'[1]UG 9 SEMED'!E43,'[1]UG 10 IPAM FINANCEIRO'!E43,'[1]UG 11 IPAM CAPITALIZADO'!E43,'[1]UG 12 ADPVH'!E43)</f>
        <v>0</v>
      </c>
      <c r="F43" s="16">
        <f>SUM('[1]UG 0 PREFEITURA'!F43,'[1]UG 2 IPAM ADM'!F43,'[1]UG 3 IPAM ASSIST.'!F43,'[1]UG 4 SEMUSA'!F43,'[1]UG 5 FUNCULTURAL'!F43,'[1]UG 7 EMDUR'!F43,'[1]UG 8 FMCA'!F43,'[1]UG 9 SEMED'!F43,'[1]UG 10 IPAM FINANCEIRO'!F43,'[1]UG 11 IPAM CAPITALIZADO'!F43,'[1]UG 12 ADPVH'!F43)</f>
        <v>0</v>
      </c>
      <c r="G43" s="16">
        <f>SUM('[1]UG 0 PREFEITURA'!G43,'[1]UG 2 IPAM ADM'!G43,'[1]UG 3 IPAM ASSIST.'!G43,'[1]UG 4 SEMUSA'!G43,'[1]UG 5 FUNCULTURAL'!G43,'[1]UG 7 EMDUR'!G43,'[1]UG 8 FMCA'!G43,'[1]UG 9 SEMED'!G43,'[1]UG 10 IPAM FINANCEIRO'!G43,'[1]UG 11 IPAM CAPITALIZADO'!G43,'[1]UG 12 ADPVH'!G43)</f>
        <v>0</v>
      </c>
      <c r="H43" s="49">
        <f>SUM('[1]UG 0 PREFEITURA'!H43,'[1]UG 2 IPAM ADM'!H43,'[1]UG 3 IPAM ASSIST.'!H43,'[1]UG 4 SEMUSA'!H43,'[1]UG 5 FUNCULTURAL'!H43,'[1]UG 7 EMDUR'!H43,'[1]UG 8 FMCA'!H43,'[1]UG 9 SEMED'!H43,'[1]UG 10 IPAM FINANCEIRO'!H43,'[1]UG 11 IPAM CAPITALIZADO'!H43,'[1]UG 12 ADPVH'!H43)</f>
        <v>0</v>
      </c>
      <c r="I43" s="50">
        <f>SUM('[1]UG 0 PREFEITURA'!I43,'[1]UG 2 IPAM ADM'!I43,'[1]UG 3 IPAM ASSIST.'!I43,'[1]UG 4 SEMUSA'!I43,'[1]UG 5 FUNCULTURAL'!I43,'[1]UG 7 EMDUR'!I43,'[1]UG 8 FMCA'!I43,'[1]UG 9 SEMED'!I43,'[1]UG 10 IPAM FINANCEIRO'!I43,'[1]UG 11 IPAM CAPITALIZADO'!I43,'[1]UG 12 ADPVH'!I43)</f>
        <v>0</v>
      </c>
      <c r="J43" s="16">
        <f t="shared" si="18"/>
        <v>12452649.75</v>
      </c>
      <c r="K43" s="49">
        <f>SUM('[1]UG 0 PREFEITURA'!K43,'[1]UG 2 IPAM ADM'!K43,'[1]UG 3 IPAM ASSIST.'!K43,'[1]UG 4 SEMUSA'!K43,'[1]UG 5 FUNCULTURAL'!K43,'[1]UG 7 EMDUR'!K43,'[1]UG 8 FMCA'!K43,'[1]UG 9 SEMED'!K43,'[1]UG 10 IPAM FINANCEIRO'!K43,'[1]UG 11 IPAM CAPITALIZADO'!K43,'[1]UG 12 ADPVH'!K43)</f>
        <v>36936.46</v>
      </c>
      <c r="L43" s="50">
        <f>SUM('[1]UG 0 PREFEITURA'!L43,'[1]UG 2 IPAM ADM'!L43,'[1]UG 3 IPAM ASSIST.'!L43,'[1]UG 4 SEMUSA'!L43,'[1]UG 5 FUNCULTURAL'!L43,'[1]UG 7 EMDUR'!L43,'[1]UG 8 FMCA'!L43,'[1]UG 9 SEMED'!L43,'[1]UG 10 IPAM FINANCEIRO'!L43,'[1]UG 11 IPAM CAPITALIZADO'!L43,'[1]UG 12 ADPVH'!L43)</f>
        <v>0</v>
      </c>
      <c r="M43" s="49">
        <f>SUM('[1]UG 0 PREFEITURA'!M43,'[1]UG 2 IPAM ADM'!M43,'[1]UG 3 IPAM ASSIST.'!M43,'[1]UG 4 SEMUSA'!M43,'[1]UG 5 FUNCULTURAL'!M43,'[1]UG 7 EMDUR'!M43,'[1]UG 8 FMCA'!M43,'[1]UG 9 SEMED'!M43,'[1]UG 10 IPAM FINANCEIRO'!M43,'[1]UG 11 IPAM CAPITALIZADO'!M43,'[1]UG 12 ADPVH'!M43)</f>
        <v>0</v>
      </c>
      <c r="N43" s="50">
        <f>SUM('[1]UG 0 PREFEITURA'!N43,'[1]UG 2 IPAM ADM'!N43,'[1]UG 3 IPAM ASSIST.'!N43,'[1]UG 4 SEMUSA'!N43,'[1]UG 5 FUNCULTURAL'!N43,'[1]UG 7 EMDUR'!N43,'[1]UG 8 FMCA'!N43,'[1]UG 9 SEMED'!N43,'[1]UG 10 IPAM FINANCEIRO'!N43,'[1]UG 11 IPAM CAPITALIZADO'!N43,'[1]UG 12 ADPVH'!N43)</f>
        <v>0</v>
      </c>
      <c r="O43" s="49">
        <f t="shared" si="19"/>
        <v>12415713.289999999</v>
      </c>
      <c r="P43" s="50"/>
      <c r="R43" s="13" t="s">
        <v>52</v>
      </c>
      <c r="S43" s="14">
        <v>0</v>
      </c>
    </row>
    <row r="44" spans="1:19" x14ac:dyDescent="0.2">
      <c r="A44" s="19" t="s">
        <v>71</v>
      </c>
      <c r="B44" s="20">
        <f>SUM('[1]UG 0 PREFEITURA'!B44,'[1]UG 2 IPAM ADM'!B44,'[1]UG 3 IPAM ASSIST.'!B44,'[1]UG 4 SEMUSA'!B44,'[1]UG 5 FUNCULTURAL'!B44,'[1]UG 7 EMDUR'!B44,'[1]UG 8 FMCA'!B44,'[1]UG 9 SEMED'!B44,'[1]UG 10 IPAM FINANCEIRO'!B44,'[1]UG 11 IPAM CAPITALIZADO'!B44,'[1]UG 12 ADPVH'!B44)</f>
        <v>326.64</v>
      </c>
      <c r="C44" s="52">
        <f>SUM('[1]UG 0 PREFEITURA'!C44,'[1]UG 2 IPAM ADM'!C44,'[1]UG 3 IPAM ASSIST.'!C44,'[1]UG 4 SEMUSA'!C44,'[1]UG 5 FUNCULTURAL'!C44,'[1]UG 7 EMDUR'!C44,'[1]UG 8 FMCA'!C44,'[1]UG 9 SEMED'!C44,'[1]UG 10 IPAM FINANCEIRO'!C44,'[1]UG 11 IPAM CAPITALIZADO'!C44,'[1]UG 12 ADPVH'!C44)</f>
        <v>0</v>
      </c>
      <c r="D44" s="53">
        <f>SUM('[1]UG 0 PREFEITURA'!D44,'[1]UG 2 IPAM ADM'!D44,'[1]UG 3 IPAM ASSIST.'!D44,'[1]UG 4 SEMUSA'!D44,'[1]UG 5 FUNCULTURAL'!D44,'[1]UG 7 EMDUR'!D44,'[1]UG 8 FMCA'!D44,'[1]UG 9 SEMED'!D44,'[1]UG 10 IPAM FINANCEIRO'!D44,'[1]UG 11 IPAM CAPITALIZADO'!D44,'[1]UG 12 ADPVH'!D44)</f>
        <v>0</v>
      </c>
      <c r="E44" s="20">
        <f>SUM('[1]UG 0 PREFEITURA'!E44,'[1]UG 2 IPAM ADM'!E44,'[1]UG 3 IPAM ASSIST.'!E44,'[1]UG 4 SEMUSA'!E44,'[1]UG 5 FUNCULTURAL'!E44,'[1]UG 7 EMDUR'!E44,'[1]UG 8 FMCA'!E44,'[1]UG 9 SEMED'!E44,'[1]UG 10 IPAM FINANCEIRO'!E44,'[1]UG 11 IPAM CAPITALIZADO'!E44,'[1]UG 12 ADPVH'!E44)</f>
        <v>0</v>
      </c>
      <c r="F44" s="20">
        <f>SUM('[1]UG 0 PREFEITURA'!F44,'[1]UG 2 IPAM ADM'!F44,'[1]UG 3 IPAM ASSIST.'!F44,'[1]UG 4 SEMUSA'!F44,'[1]UG 5 FUNCULTURAL'!F44,'[1]UG 7 EMDUR'!F44,'[1]UG 8 FMCA'!F44,'[1]UG 9 SEMED'!F44,'[1]UG 10 IPAM FINANCEIRO'!F44,'[1]UG 11 IPAM CAPITALIZADO'!F44,'[1]UG 12 ADPVH'!F44)</f>
        <v>0</v>
      </c>
      <c r="G44" s="20">
        <f>SUM('[1]UG 0 PREFEITURA'!G44,'[1]UG 2 IPAM ADM'!G44,'[1]UG 3 IPAM ASSIST.'!G44,'[1]UG 4 SEMUSA'!G44,'[1]UG 5 FUNCULTURAL'!G44,'[1]UG 7 EMDUR'!G44,'[1]UG 8 FMCA'!G44,'[1]UG 9 SEMED'!G44,'[1]UG 10 IPAM FINANCEIRO'!G44,'[1]UG 11 IPAM CAPITALIZADO'!G44,'[1]UG 12 ADPVH'!G44)</f>
        <v>0</v>
      </c>
      <c r="H44" s="52">
        <f>SUM('[1]UG 0 PREFEITURA'!H44,'[1]UG 2 IPAM ADM'!H44,'[1]UG 3 IPAM ASSIST.'!H44,'[1]UG 4 SEMUSA'!H44,'[1]UG 5 FUNCULTURAL'!H44,'[1]UG 7 EMDUR'!H44,'[1]UG 8 FMCA'!H44,'[1]UG 9 SEMED'!H44,'[1]UG 10 IPAM FINANCEIRO'!H44,'[1]UG 11 IPAM CAPITALIZADO'!H44,'[1]UG 12 ADPVH'!H44)</f>
        <v>0</v>
      </c>
      <c r="I44" s="53">
        <f>SUM('[1]UG 0 PREFEITURA'!I44,'[1]UG 2 IPAM ADM'!I44,'[1]UG 3 IPAM ASSIST.'!I44,'[1]UG 4 SEMUSA'!I44,'[1]UG 5 FUNCULTURAL'!I44,'[1]UG 7 EMDUR'!I44,'[1]UG 8 FMCA'!I44,'[1]UG 9 SEMED'!I44,'[1]UG 10 IPAM FINANCEIRO'!I44,'[1]UG 11 IPAM CAPITALIZADO'!I44,'[1]UG 12 ADPVH'!I44)</f>
        <v>0</v>
      </c>
      <c r="J44" s="20">
        <f t="shared" si="18"/>
        <v>326.64</v>
      </c>
      <c r="K44" s="52">
        <f>SUM('[1]UG 0 PREFEITURA'!K44,'[1]UG 2 IPAM ADM'!K44,'[1]UG 3 IPAM ASSIST.'!K44,'[1]UG 4 SEMUSA'!K44,'[1]UG 5 FUNCULTURAL'!K44,'[1]UG 7 EMDUR'!K44,'[1]UG 8 FMCA'!K44,'[1]UG 9 SEMED'!K44,'[1]UG 10 IPAM FINANCEIRO'!K44,'[1]UG 11 IPAM CAPITALIZADO'!K44,'[1]UG 12 ADPVH'!K44)</f>
        <v>0</v>
      </c>
      <c r="L44" s="53">
        <f>SUM('[1]UG 0 PREFEITURA'!L44,'[1]UG 2 IPAM ADM'!L44,'[1]UG 3 IPAM ASSIST.'!L44,'[1]UG 4 SEMUSA'!L44,'[1]UG 5 FUNCULTURAL'!L44,'[1]UG 7 EMDUR'!L44,'[1]UG 8 FMCA'!L44,'[1]UG 9 SEMED'!L44,'[1]UG 10 IPAM FINANCEIRO'!L44,'[1]UG 11 IPAM CAPITALIZADO'!L44,'[1]UG 12 ADPVH'!L44)</f>
        <v>0</v>
      </c>
      <c r="M44" s="52">
        <f>SUM('[1]UG 0 PREFEITURA'!M44,'[1]UG 2 IPAM ADM'!M44,'[1]UG 3 IPAM ASSIST.'!M44,'[1]UG 4 SEMUSA'!M44,'[1]UG 5 FUNCULTURAL'!M44,'[1]UG 7 EMDUR'!M44,'[1]UG 8 FMCA'!M44,'[1]UG 9 SEMED'!M44,'[1]UG 10 IPAM FINANCEIRO'!M44,'[1]UG 11 IPAM CAPITALIZADO'!M44,'[1]UG 12 ADPVH'!M44)</f>
        <v>0</v>
      </c>
      <c r="N44" s="53">
        <f>SUM('[1]UG 0 PREFEITURA'!N44,'[1]UG 2 IPAM ADM'!N44,'[1]UG 3 IPAM ASSIST.'!N44,'[1]UG 4 SEMUSA'!N44,'[1]UG 5 FUNCULTURAL'!N44,'[1]UG 7 EMDUR'!N44,'[1]UG 8 FMCA'!N44,'[1]UG 9 SEMED'!N44,'[1]UG 10 IPAM FINANCEIRO'!N44,'[1]UG 11 IPAM CAPITALIZADO'!N44,'[1]UG 12 ADPVH'!N44)</f>
        <v>0</v>
      </c>
      <c r="O44" s="52">
        <f t="shared" si="19"/>
        <v>326.64</v>
      </c>
      <c r="P44" s="53"/>
      <c r="R44" s="13" t="s">
        <v>54</v>
      </c>
      <c r="S44" s="14">
        <f>S35-S39-S41-S43</f>
        <v>132825.51999999999</v>
      </c>
    </row>
    <row r="45" spans="1:19" x14ac:dyDescent="0.2">
      <c r="A45" s="27" t="s">
        <v>72</v>
      </c>
      <c r="B45" s="28">
        <f>SUM(B46:B69)</f>
        <v>31785538.140000001</v>
      </c>
      <c r="C45" s="59">
        <f>SUM(C46:C69)</f>
        <v>4818.05</v>
      </c>
      <c r="D45" s="59">
        <f t="shared" ref="D45:P45" si="20">SUM(D47:D69)</f>
        <v>0</v>
      </c>
      <c r="E45" s="28">
        <f>SUM(E46:E69)</f>
        <v>290573.64</v>
      </c>
      <c r="F45" s="28">
        <f>SUM(F46:F69)</f>
        <v>0</v>
      </c>
      <c r="G45" s="28">
        <f>SUM(G46:G69)</f>
        <v>2449435.65</v>
      </c>
      <c r="H45" s="59">
        <f>SUM(H46:H69)</f>
        <v>0</v>
      </c>
      <c r="I45" s="59">
        <f t="shared" si="20"/>
        <v>0</v>
      </c>
      <c r="J45" s="28">
        <f>SUM(J46:J69)</f>
        <v>29040710.799999997</v>
      </c>
      <c r="K45" s="59">
        <f>SUM(K46:K69)</f>
        <v>10548766.050000001</v>
      </c>
      <c r="L45" s="59">
        <f t="shared" si="20"/>
        <v>0</v>
      </c>
      <c r="M45" s="59">
        <f>SUM(M46:M69)</f>
        <v>0</v>
      </c>
      <c r="N45" s="59">
        <f t="shared" si="20"/>
        <v>0</v>
      </c>
      <c r="O45" s="60">
        <f>SUM(O46:O69)</f>
        <v>18491944.749999996</v>
      </c>
      <c r="P45" s="61">
        <f t="shared" si="20"/>
        <v>0</v>
      </c>
    </row>
    <row r="46" spans="1:19" x14ac:dyDescent="0.2">
      <c r="A46" s="15" t="s">
        <v>73</v>
      </c>
      <c r="B46" s="16">
        <f>SUM('[1]UG 0 PREFEITURA'!B46,'[1]UG 2 IPAM ADM'!B46,'[1]UG 3 IPAM ASSIST.'!B46,'[1]UG 4 SEMUSA'!B46,'[1]UG 5 FUNCULTURAL'!B46,'[1]UG 7 EMDUR'!B46,'[1]UG 8 FMCA'!B46,'[1]UG 9 SEMED'!B46,'[1]UG 10 IPAM FINANCEIRO'!B46,'[1]UG 11 IPAM CAPITALIZADO'!B46,'[1]UG 12 ADPVH'!B46)</f>
        <v>535326.41</v>
      </c>
      <c r="C46" s="49">
        <f>SUM('[1]UG 0 PREFEITURA'!C46,'[1]UG 2 IPAM ADM'!C46,'[1]UG 3 IPAM ASSIST.'!C46,'[1]UG 4 SEMUSA'!C46,'[1]UG 5 FUNCULTURAL'!C46,'[1]UG 7 EMDUR'!C46,'[1]UG 8 FMCA'!C46,'[1]UG 9 SEMED'!C46,'[1]UG 10 IPAM FINANCEIRO'!C46,'[1]UG 11 IPAM CAPITALIZADO'!C46,'[1]UG 12 ADPVH'!C46)</f>
        <v>0</v>
      </c>
      <c r="D46" s="50">
        <f>SUM('[1]UG 0 PREFEITURA'!D46,'[1]UG 2 IPAM ADM'!D46,'[1]UG 3 IPAM ASSIST.'!D46,'[1]UG 4 SEMUSA'!D46,'[1]UG 5 FUNCULTURAL'!D46,'[1]UG 7 EMDUR'!D46,'[1]UG 8 FMCA'!D46,'[1]UG 9 SEMED'!D46,'[1]UG 10 IPAM FINANCEIRO'!D46,'[1]UG 11 IPAM CAPITALIZADO'!D46,'[1]UG 12 ADPVH'!D46)</f>
        <v>0</v>
      </c>
      <c r="E46" s="16">
        <f>SUM('[1]UG 0 PREFEITURA'!E46,'[1]UG 2 IPAM ADM'!E46,'[1]UG 3 IPAM ASSIST.'!E46,'[1]UG 4 SEMUSA'!E46,'[1]UG 5 FUNCULTURAL'!E46,'[1]UG 7 EMDUR'!E46,'[1]UG 8 FMCA'!E46,'[1]UG 9 SEMED'!E46,'[1]UG 10 IPAM FINANCEIRO'!E46,'[1]UG 11 IPAM CAPITALIZADO'!E46,'[1]UG 12 ADPVH'!E46)</f>
        <v>0</v>
      </c>
      <c r="F46" s="16">
        <f>SUM('[1]UG 0 PREFEITURA'!F46,'[1]UG 2 IPAM ADM'!F46,'[1]UG 3 IPAM ASSIST.'!F46,'[1]UG 4 SEMUSA'!F46,'[1]UG 5 FUNCULTURAL'!F46,'[1]UG 7 EMDUR'!F46,'[1]UG 8 FMCA'!F46,'[1]UG 9 SEMED'!F46,'[1]UG 10 IPAM FINANCEIRO'!F46,'[1]UG 11 IPAM CAPITALIZADO'!F46,'[1]UG 12 ADPVH'!F46)</f>
        <v>0</v>
      </c>
      <c r="G46" s="16">
        <f>SUM('[1]UG 0 PREFEITURA'!G46,'[1]UG 2 IPAM ADM'!G46,'[1]UG 3 IPAM ASSIST.'!G46,'[1]UG 4 SEMUSA'!G46,'[1]UG 5 FUNCULTURAL'!G46,'[1]UG 7 EMDUR'!G46,'[1]UG 8 FMCA'!G46,'[1]UG 9 SEMED'!G46,'[1]UG 10 IPAM FINANCEIRO'!G46,'[1]UG 11 IPAM CAPITALIZADO'!G46,'[1]UG 12 ADPVH'!G46)</f>
        <v>0</v>
      </c>
      <c r="H46" s="49">
        <f>SUM('[1]UG 0 PREFEITURA'!H46,'[1]UG 2 IPAM ADM'!H46,'[1]UG 3 IPAM ASSIST.'!H46,'[1]UG 4 SEMUSA'!H46,'[1]UG 5 FUNCULTURAL'!H46,'[1]UG 7 EMDUR'!H46,'[1]UG 8 FMCA'!H46,'[1]UG 9 SEMED'!H46,'[1]UG 10 IPAM FINANCEIRO'!H46,'[1]UG 11 IPAM CAPITALIZADO'!H46,'[1]UG 12 ADPVH'!H46)</f>
        <v>0</v>
      </c>
      <c r="I46" s="50">
        <f>SUM('[1]UG 0 PREFEITURA'!I46,'[1]UG 2 IPAM ADM'!I46,'[1]UG 3 IPAM ASSIST.'!I46,'[1]UG 4 SEMUSA'!I46,'[1]UG 5 FUNCULTURAL'!I46,'[1]UG 7 EMDUR'!I46,'[1]UG 8 FMCA'!I46,'[1]UG 9 SEMED'!I46,'[1]UG 10 IPAM FINANCEIRO'!I46,'[1]UG 11 IPAM CAPITALIZADO'!I46,'[1]UG 12 ADPVH'!I46)</f>
        <v>0</v>
      </c>
      <c r="J46" s="16">
        <f t="shared" ref="J46:J69" si="21">B46-SUM(C46:G46)</f>
        <v>535326.41</v>
      </c>
      <c r="K46" s="49">
        <f>SUM('[1]UG 0 PREFEITURA'!K46,'[1]UG 2 IPAM ADM'!K46,'[1]UG 3 IPAM ASSIST.'!K46,'[1]UG 4 SEMUSA'!K46,'[1]UG 5 FUNCULTURAL'!K46,'[1]UG 7 EMDUR'!K46,'[1]UG 8 FMCA'!K46,'[1]UG 9 SEMED'!K46,'[1]UG 10 IPAM FINANCEIRO'!K46,'[1]UG 11 IPAM CAPITALIZADO'!K46,'[1]UG 12 ADPVH'!K46)</f>
        <v>0</v>
      </c>
      <c r="L46" s="50">
        <f>SUM('[1]UG 0 PREFEITURA'!L46,'[1]UG 2 IPAM ADM'!L46,'[1]UG 3 IPAM ASSIST.'!L46,'[1]UG 4 SEMUSA'!L46,'[1]UG 5 FUNCULTURAL'!L46,'[1]UG 7 EMDUR'!L46,'[1]UG 8 FMCA'!L46,'[1]UG 9 SEMED'!L46,'[1]UG 10 IPAM FINANCEIRO'!L46,'[1]UG 11 IPAM CAPITALIZADO'!L46,'[1]UG 12 ADPVH'!L46)</f>
        <v>0</v>
      </c>
      <c r="M46" s="49">
        <f>SUM('[1]UG 0 PREFEITURA'!M46,'[1]UG 2 IPAM ADM'!M46,'[1]UG 3 IPAM ASSIST.'!M46,'[1]UG 4 SEMUSA'!M46,'[1]UG 5 FUNCULTURAL'!M46,'[1]UG 7 EMDUR'!M46,'[1]UG 8 FMCA'!M46,'[1]UG 9 SEMED'!M46,'[1]UG 10 IPAM FINANCEIRO'!M46,'[1]UG 11 IPAM CAPITALIZADO'!M46,'[1]UG 12 ADPVH'!M46)</f>
        <v>0</v>
      </c>
      <c r="N46" s="50">
        <f>SUM('[1]UG 0 PREFEITURA'!N46,'[1]UG 2 IPAM ADM'!N46,'[1]UG 3 IPAM ASSIST.'!N46,'[1]UG 4 SEMUSA'!N46,'[1]UG 5 FUNCULTURAL'!N46,'[1]UG 7 EMDUR'!N46,'[1]UG 8 FMCA'!N46,'[1]UG 9 SEMED'!N46,'[1]UG 10 IPAM FINANCEIRO'!N46,'[1]UG 11 IPAM CAPITALIZADO'!N46,'[1]UG 12 ADPVH'!N46)</f>
        <v>0</v>
      </c>
      <c r="O46" s="49">
        <f t="shared" ref="O46:O69" si="22">J46-K46</f>
        <v>535326.41</v>
      </c>
      <c r="P46" s="50"/>
      <c r="R46" s="13" t="s">
        <v>74</v>
      </c>
      <c r="S46" s="14" t="e">
        <f>S27-S44</f>
        <v>#REF!</v>
      </c>
    </row>
    <row r="47" spans="1:19" x14ac:dyDescent="0.2">
      <c r="A47" s="15" t="s">
        <v>75</v>
      </c>
      <c r="B47" s="16">
        <f>SUM('[1]UG 0 PREFEITURA'!B47,'[1]UG 2 IPAM ADM'!B47,'[1]UG 3 IPAM ASSIST.'!B47,'[1]UG 4 SEMUSA'!B47,'[1]UG 5 FUNCULTURAL'!B47,'[1]UG 7 EMDUR'!B47,'[1]UG 8 FMCA'!B47,'[1]UG 9 SEMED'!B47,'[1]UG 10 IPAM FINANCEIRO'!B47,'[1]UG 11 IPAM CAPITALIZADO'!B47,'[1]UG 12 ADPVH'!B47)</f>
        <v>6089.95</v>
      </c>
      <c r="C47" s="49">
        <f>SUM('[1]UG 0 PREFEITURA'!C47,'[1]UG 2 IPAM ADM'!C47,'[1]UG 3 IPAM ASSIST.'!C47,'[1]UG 4 SEMUSA'!C47,'[1]UG 5 FUNCULTURAL'!C47,'[1]UG 7 EMDUR'!C47,'[1]UG 8 FMCA'!C47,'[1]UG 9 SEMED'!C47,'[1]UG 10 IPAM FINANCEIRO'!C47,'[1]UG 11 IPAM CAPITALIZADO'!C47,'[1]UG 12 ADPVH'!C47)</f>
        <v>0</v>
      </c>
      <c r="D47" s="50">
        <f>SUM('[1]UG 0 PREFEITURA'!D47,'[1]UG 2 IPAM ADM'!D47,'[1]UG 3 IPAM ASSIST.'!D47,'[1]UG 4 SEMUSA'!D47,'[1]UG 5 FUNCULTURAL'!D47,'[1]UG 7 EMDUR'!D47,'[1]UG 8 FMCA'!D47,'[1]UG 9 SEMED'!D47,'[1]UG 10 IPAM FINANCEIRO'!D47,'[1]UG 11 IPAM CAPITALIZADO'!D47,'[1]UG 12 ADPVH'!D47)</f>
        <v>0</v>
      </c>
      <c r="E47" s="16">
        <f>SUM('[1]UG 0 PREFEITURA'!E47,'[1]UG 2 IPAM ADM'!E47,'[1]UG 3 IPAM ASSIST.'!E47,'[1]UG 4 SEMUSA'!E47,'[1]UG 5 FUNCULTURAL'!E47,'[1]UG 7 EMDUR'!E47,'[1]UG 8 FMCA'!E47,'[1]UG 9 SEMED'!E47,'[1]UG 10 IPAM FINANCEIRO'!E47,'[1]UG 11 IPAM CAPITALIZADO'!E47,'[1]UG 12 ADPVH'!E47)</f>
        <v>20616.97</v>
      </c>
      <c r="F47" s="16">
        <f>SUM('[1]UG 0 PREFEITURA'!F47,'[1]UG 2 IPAM ADM'!F47,'[1]UG 3 IPAM ASSIST.'!F47,'[1]UG 4 SEMUSA'!F47,'[1]UG 5 FUNCULTURAL'!F47,'[1]UG 7 EMDUR'!F47,'[1]UG 8 FMCA'!F47,'[1]UG 9 SEMED'!F47,'[1]UG 10 IPAM FINANCEIRO'!F47,'[1]UG 11 IPAM CAPITALIZADO'!F47,'[1]UG 12 ADPVH'!F47)</f>
        <v>0</v>
      </c>
      <c r="G47" s="16">
        <f>SUM('[1]UG 0 PREFEITURA'!G47,'[1]UG 2 IPAM ADM'!G47,'[1]UG 3 IPAM ASSIST.'!G47,'[1]UG 4 SEMUSA'!G47,'[1]UG 5 FUNCULTURAL'!G47,'[1]UG 7 EMDUR'!G47,'[1]UG 8 FMCA'!G47,'[1]UG 9 SEMED'!G47,'[1]UG 10 IPAM FINANCEIRO'!G47,'[1]UG 11 IPAM CAPITALIZADO'!G47,'[1]UG 12 ADPVH'!G47)</f>
        <v>0</v>
      </c>
      <c r="H47" s="49">
        <f>SUM('[1]UG 0 PREFEITURA'!H47,'[1]UG 2 IPAM ADM'!H47,'[1]UG 3 IPAM ASSIST.'!H47,'[1]UG 4 SEMUSA'!H47,'[1]UG 5 FUNCULTURAL'!H47,'[1]UG 7 EMDUR'!H47,'[1]UG 8 FMCA'!H47,'[1]UG 9 SEMED'!H47,'[1]UG 10 IPAM FINANCEIRO'!H47,'[1]UG 11 IPAM CAPITALIZADO'!H47,'[1]UG 12 ADPVH'!H47)</f>
        <v>0</v>
      </c>
      <c r="I47" s="50">
        <f>SUM('[1]UG 0 PREFEITURA'!I47,'[1]UG 2 IPAM ADM'!I47,'[1]UG 3 IPAM ASSIST.'!I47,'[1]UG 4 SEMUSA'!I47,'[1]UG 5 FUNCULTURAL'!I47,'[1]UG 7 EMDUR'!I47,'[1]UG 8 FMCA'!I47,'[1]UG 9 SEMED'!I47,'[1]UG 10 IPAM FINANCEIRO'!I47,'[1]UG 11 IPAM CAPITALIZADO'!I47,'[1]UG 12 ADPVH'!I47)</f>
        <v>0</v>
      </c>
      <c r="J47" s="16">
        <f t="shared" si="21"/>
        <v>-14527.02</v>
      </c>
      <c r="K47" s="49">
        <f>SUM('[1]UG 0 PREFEITURA'!K47,'[1]UG 2 IPAM ADM'!K47,'[1]UG 3 IPAM ASSIST.'!K47,'[1]UG 4 SEMUSA'!K47,'[1]UG 5 FUNCULTURAL'!K47,'[1]UG 7 EMDUR'!K47,'[1]UG 8 FMCA'!K47,'[1]UG 9 SEMED'!K47,'[1]UG 10 IPAM FINANCEIRO'!K47,'[1]UG 11 IPAM CAPITALIZADO'!K47,'[1]UG 12 ADPVH'!K47)</f>
        <v>856578.54</v>
      </c>
      <c r="L47" s="50">
        <f>SUM('[1]UG 0 PREFEITURA'!L47,'[1]UG 2 IPAM ADM'!L47,'[1]UG 3 IPAM ASSIST.'!L47,'[1]UG 4 SEMUSA'!L47,'[1]UG 5 FUNCULTURAL'!L47,'[1]UG 7 EMDUR'!L47,'[1]UG 8 FMCA'!L47,'[1]UG 9 SEMED'!L47,'[1]UG 10 IPAM FINANCEIRO'!L47,'[1]UG 11 IPAM CAPITALIZADO'!L47,'[1]UG 12 ADPVH'!L47)</f>
        <v>0</v>
      </c>
      <c r="M47" s="49">
        <f>SUM('[1]UG 0 PREFEITURA'!M47,'[1]UG 2 IPAM ADM'!M47,'[1]UG 3 IPAM ASSIST.'!M47,'[1]UG 4 SEMUSA'!M47,'[1]UG 5 FUNCULTURAL'!M47,'[1]UG 7 EMDUR'!M47,'[1]UG 8 FMCA'!M47,'[1]UG 9 SEMED'!M47,'[1]UG 10 IPAM FINANCEIRO'!M47,'[1]UG 11 IPAM CAPITALIZADO'!M47,'[1]UG 12 ADPVH'!M47)</f>
        <v>0</v>
      </c>
      <c r="N47" s="50">
        <f>SUM('[1]UG 0 PREFEITURA'!N47,'[1]UG 2 IPAM ADM'!N47,'[1]UG 3 IPAM ASSIST.'!N47,'[1]UG 4 SEMUSA'!N47,'[1]UG 5 FUNCULTURAL'!N47,'[1]UG 7 EMDUR'!N47,'[1]UG 8 FMCA'!N47,'[1]UG 9 SEMED'!N47,'[1]UG 10 IPAM FINANCEIRO'!N47,'[1]UG 11 IPAM CAPITALIZADO'!N47,'[1]UG 12 ADPVH'!N47)</f>
        <v>0</v>
      </c>
      <c r="O47" s="49">
        <f t="shared" si="22"/>
        <v>-871105.56</v>
      </c>
      <c r="P47" s="50"/>
    </row>
    <row r="48" spans="1:19" x14ac:dyDescent="0.2">
      <c r="A48" s="26" t="s">
        <v>43</v>
      </c>
      <c r="B48" s="16">
        <f>SUM('[1]UG 0 PREFEITURA'!B48,'[1]UG 2 IPAM ADM'!B48,'[1]UG 3 IPAM ASSIST.'!B48,'[1]UG 4 SEMUSA'!B48,'[1]UG 5 FUNCULTURAL'!B48,'[1]UG 7 EMDUR'!B48,'[1]UG 8 FMCA'!B48,'[1]UG 9 SEMED'!B48,'[1]UG 10 IPAM FINANCEIRO'!B48,'[1]UG 11 IPAM CAPITALIZADO'!B48,'[1]UG 12 ADPVH'!B48)</f>
        <v>3069.77</v>
      </c>
      <c r="C48" s="49">
        <f>SUM('[1]UG 0 PREFEITURA'!C48,'[1]UG 2 IPAM ADM'!C48,'[1]UG 3 IPAM ASSIST.'!C48,'[1]UG 4 SEMUSA'!C48,'[1]UG 5 FUNCULTURAL'!C48,'[1]UG 7 EMDUR'!C48,'[1]UG 8 FMCA'!C48,'[1]UG 9 SEMED'!C48,'[1]UG 10 IPAM FINANCEIRO'!C48,'[1]UG 11 IPAM CAPITALIZADO'!C48,'[1]UG 12 ADPVH'!C48)</f>
        <v>0</v>
      </c>
      <c r="D48" s="50">
        <f>SUM('[1]UG 0 PREFEITURA'!D48,'[1]UG 2 IPAM ADM'!D48,'[1]UG 3 IPAM ASSIST.'!D48,'[1]UG 4 SEMUSA'!D48,'[1]UG 5 FUNCULTURAL'!D48,'[1]UG 7 EMDUR'!D48,'[1]UG 8 FMCA'!D48,'[1]UG 9 SEMED'!D48,'[1]UG 10 IPAM FINANCEIRO'!D48,'[1]UG 11 IPAM CAPITALIZADO'!D48,'[1]UG 12 ADPVH'!D48)</f>
        <v>0</v>
      </c>
      <c r="E48" s="16">
        <f>SUM('[1]UG 0 PREFEITURA'!E48,'[1]UG 2 IPAM ADM'!E48,'[1]UG 3 IPAM ASSIST.'!E48,'[1]UG 4 SEMUSA'!E48,'[1]UG 5 FUNCULTURAL'!E48,'[1]UG 7 EMDUR'!E48,'[1]UG 8 FMCA'!E48,'[1]UG 9 SEMED'!E48,'[1]UG 10 IPAM FINANCEIRO'!E48,'[1]UG 11 IPAM CAPITALIZADO'!E48,'[1]UG 12 ADPVH'!E48)</f>
        <v>3840</v>
      </c>
      <c r="F48" s="16">
        <f>SUM('[1]UG 0 PREFEITURA'!F48,'[1]UG 2 IPAM ADM'!F48,'[1]UG 3 IPAM ASSIST.'!F48,'[1]UG 4 SEMUSA'!F48,'[1]UG 5 FUNCULTURAL'!F48,'[1]UG 7 EMDUR'!F48,'[1]UG 8 FMCA'!F48,'[1]UG 9 SEMED'!F48,'[1]UG 10 IPAM FINANCEIRO'!F48,'[1]UG 11 IPAM CAPITALIZADO'!F48,'[1]UG 12 ADPVH'!F48)</f>
        <v>0</v>
      </c>
      <c r="G48" s="16">
        <f>SUM('[1]UG 0 PREFEITURA'!G48,'[1]UG 2 IPAM ADM'!G48,'[1]UG 3 IPAM ASSIST.'!G48,'[1]UG 4 SEMUSA'!G48,'[1]UG 5 FUNCULTURAL'!G48,'[1]UG 7 EMDUR'!G48,'[1]UG 8 FMCA'!G48,'[1]UG 9 SEMED'!G48,'[1]UG 10 IPAM FINANCEIRO'!G48,'[1]UG 11 IPAM CAPITALIZADO'!G48,'[1]UG 12 ADPVH'!G48)</f>
        <v>0</v>
      </c>
      <c r="H48" s="49">
        <f>SUM('[1]UG 0 PREFEITURA'!H48,'[1]UG 2 IPAM ADM'!H48,'[1]UG 3 IPAM ASSIST.'!H48,'[1]UG 4 SEMUSA'!H48,'[1]UG 5 FUNCULTURAL'!H48,'[1]UG 7 EMDUR'!H48,'[1]UG 8 FMCA'!H48,'[1]UG 9 SEMED'!H48,'[1]UG 10 IPAM FINANCEIRO'!H48,'[1]UG 11 IPAM CAPITALIZADO'!H48,'[1]UG 12 ADPVH'!H48)</f>
        <v>0</v>
      </c>
      <c r="I48" s="50">
        <f>SUM('[1]UG 0 PREFEITURA'!I48,'[1]UG 2 IPAM ADM'!I48,'[1]UG 3 IPAM ASSIST.'!I48,'[1]UG 4 SEMUSA'!I48,'[1]UG 5 FUNCULTURAL'!I48,'[1]UG 7 EMDUR'!I48,'[1]UG 8 FMCA'!I48,'[1]UG 9 SEMED'!I48,'[1]UG 10 IPAM FINANCEIRO'!I48,'[1]UG 11 IPAM CAPITALIZADO'!I48,'[1]UG 12 ADPVH'!I48)</f>
        <v>0</v>
      </c>
      <c r="J48" s="16">
        <f t="shared" si="21"/>
        <v>-770.23</v>
      </c>
      <c r="K48" s="49">
        <f>SUM('[1]UG 0 PREFEITURA'!K48,'[1]UG 2 IPAM ADM'!K48,'[1]UG 3 IPAM ASSIST.'!K48,'[1]UG 4 SEMUSA'!K48,'[1]UG 5 FUNCULTURAL'!K48,'[1]UG 7 EMDUR'!K48,'[1]UG 8 FMCA'!K48,'[1]UG 9 SEMED'!K48,'[1]UG 10 IPAM FINANCEIRO'!K48,'[1]UG 11 IPAM CAPITALIZADO'!K48,'[1]UG 12 ADPVH'!K48)</f>
        <v>533173.41</v>
      </c>
      <c r="L48" s="50">
        <f>SUM('[1]UG 0 PREFEITURA'!L48,'[1]UG 2 IPAM ADM'!L48,'[1]UG 3 IPAM ASSIST.'!L48,'[1]UG 4 SEMUSA'!L48,'[1]UG 5 FUNCULTURAL'!L48,'[1]UG 7 EMDUR'!L48,'[1]UG 8 FMCA'!L48,'[1]UG 9 SEMED'!L48,'[1]UG 10 IPAM FINANCEIRO'!L48,'[1]UG 11 IPAM CAPITALIZADO'!L48,'[1]UG 12 ADPVH'!L48)</f>
        <v>0</v>
      </c>
      <c r="M48" s="49">
        <f>SUM('[1]UG 0 PREFEITURA'!M48,'[1]UG 2 IPAM ADM'!M48,'[1]UG 3 IPAM ASSIST.'!M48,'[1]UG 4 SEMUSA'!M48,'[1]UG 5 FUNCULTURAL'!M48,'[1]UG 7 EMDUR'!M48,'[1]UG 8 FMCA'!M48,'[1]UG 9 SEMED'!M48,'[1]UG 10 IPAM FINANCEIRO'!M48,'[1]UG 11 IPAM CAPITALIZADO'!M48,'[1]UG 12 ADPVH'!M48)</f>
        <v>0</v>
      </c>
      <c r="N48" s="50">
        <f>SUM('[1]UG 0 PREFEITURA'!N48,'[1]UG 2 IPAM ADM'!N48,'[1]UG 3 IPAM ASSIST.'!N48,'[1]UG 4 SEMUSA'!N48,'[1]UG 5 FUNCULTURAL'!N48,'[1]UG 7 EMDUR'!N48,'[1]UG 8 FMCA'!N48,'[1]UG 9 SEMED'!N48,'[1]UG 10 IPAM FINANCEIRO'!N48,'[1]UG 11 IPAM CAPITALIZADO'!N48,'[1]UG 12 ADPVH'!N48)</f>
        <v>0</v>
      </c>
      <c r="O48" s="49">
        <f t="shared" si="22"/>
        <v>-533943.64</v>
      </c>
      <c r="P48" s="50"/>
    </row>
    <row r="49" spans="1:16" x14ac:dyDescent="0.2">
      <c r="A49" s="15" t="s">
        <v>76</v>
      </c>
      <c r="B49" s="16">
        <f>SUM('[1]UG 0 PREFEITURA'!B49,'[1]UG 2 IPAM ADM'!B49,'[1]UG 3 IPAM ASSIST.'!B49,'[1]UG 4 SEMUSA'!B49,'[1]UG 5 FUNCULTURAL'!B49,'[1]UG 7 EMDUR'!B49,'[1]UG 8 FMCA'!B49,'[1]UG 9 SEMED'!B49,'[1]UG 10 IPAM FINANCEIRO'!B49,'[1]UG 11 IPAM CAPITALIZADO'!B49,'[1]UG 12 ADPVH'!B49)</f>
        <v>7608080.5700000003</v>
      </c>
      <c r="C49" s="49">
        <f>SUM('[1]UG 0 PREFEITURA'!C49,'[1]UG 2 IPAM ADM'!C49,'[1]UG 3 IPAM ASSIST.'!C49,'[1]UG 4 SEMUSA'!C49,'[1]UG 5 FUNCULTURAL'!C49,'[1]UG 7 EMDUR'!C49,'[1]UG 8 FMCA'!C49,'[1]UG 9 SEMED'!C49,'[1]UG 10 IPAM FINANCEIRO'!C49,'[1]UG 11 IPAM CAPITALIZADO'!C49,'[1]UG 12 ADPVH'!C49)</f>
        <v>4818.05</v>
      </c>
      <c r="D49" s="50">
        <f>SUM('[1]UG 0 PREFEITURA'!D49,'[1]UG 2 IPAM ADM'!D49,'[1]UG 3 IPAM ASSIST.'!D49,'[1]UG 4 SEMUSA'!D49,'[1]UG 5 FUNCULTURAL'!D49,'[1]UG 7 EMDUR'!D49,'[1]UG 8 FMCA'!D49,'[1]UG 9 SEMED'!D49,'[1]UG 10 IPAM FINANCEIRO'!D49,'[1]UG 11 IPAM CAPITALIZADO'!D49,'[1]UG 12 ADPVH'!D49)</f>
        <v>0</v>
      </c>
      <c r="E49" s="16">
        <f>SUM('[1]UG 0 PREFEITURA'!E49,'[1]UG 2 IPAM ADM'!E49,'[1]UG 3 IPAM ASSIST.'!E49,'[1]UG 4 SEMUSA'!E49,'[1]UG 5 FUNCULTURAL'!E49,'[1]UG 7 EMDUR'!E49,'[1]UG 8 FMCA'!E49,'[1]UG 9 SEMED'!E49,'[1]UG 10 IPAM FINANCEIRO'!E49,'[1]UG 11 IPAM CAPITALIZADO'!E49,'[1]UG 12 ADPVH'!E49)</f>
        <v>266116.67</v>
      </c>
      <c r="F49" s="16">
        <f>SUM('[1]UG 0 PREFEITURA'!F49,'[1]UG 2 IPAM ADM'!F49,'[1]UG 3 IPAM ASSIST.'!F49,'[1]UG 4 SEMUSA'!F49,'[1]UG 5 FUNCULTURAL'!F49,'[1]UG 7 EMDUR'!F49,'[1]UG 8 FMCA'!F49,'[1]UG 9 SEMED'!F49,'[1]UG 10 IPAM FINANCEIRO'!F49,'[1]UG 11 IPAM CAPITALIZADO'!F49,'[1]UG 12 ADPVH'!F49)</f>
        <v>0</v>
      </c>
      <c r="G49" s="16">
        <f>SUM('[1]UG 0 PREFEITURA'!G49,'[1]UG 2 IPAM ADM'!G49,'[1]UG 3 IPAM ASSIST.'!G49,'[1]UG 4 SEMUSA'!G49,'[1]UG 5 FUNCULTURAL'!G49,'[1]UG 7 EMDUR'!G49,'[1]UG 8 FMCA'!G49,'[1]UG 9 SEMED'!G49,'[1]UG 10 IPAM FINANCEIRO'!G49,'[1]UG 11 IPAM CAPITALIZADO'!G49,'[1]UG 12 ADPVH'!G49)</f>
        <v>2449435.65</v>
      </c>
      <c r="H49" s="49">
        <f>SUM('[1]UG 0 PREFEITURA'!H49,'[1]UG 2 IPAM ADM'!H49,'[1]UG 3 IPAM ASSIST.'!H49,'[1]UG 4 SEMUSA'!H49,'[1]UG 5 FUNCULTURAL'!H49,'[1]UG 7 EMDUR'!H49,'[1]UG 8 FMCA'!H49,'[1]UG 9 SEMED'!H49,'[1]UG 10 IPAM FINANCEIRO'!H49,'[1]UG 11 IPAM CAPITALIZADO'!H49,'[1]UG 12 ADPVH'!H49)</f>
        <v>0</v>
      </c>
      <c r="I49" s="50">
        <f>SUM('[1]UG 0 PREFEITURA'!I49,'[1]UG 2 IPAM ADM'!I49,'[1]UG 3 IPAM ASSIST.'!I49,'[1]UG 4 SEMUSA'!I49,'[1]UG 5 FUNCULTURAL'!I49,'[1]UG 7 EMDUR'!I49,'[1]UG 8 FMCA'!I49,'[1]UG 9 SEMED'!I49,'[1]UG 10 IPAM FINANCEIRO'!I49,'[1]UG 11 IPAM CAPITALIZADO'!I49,'[1]UG 12 ADPVH'!I49)</f>
        <v>0</v>
      </c>
      <c r="J49" s="16">
        <f t="shared" si="21"/>
        <v>4887710.2</v>
      </c>
      <c r="K49" s="49">
        <f>SUM('[1]UG 0 PREFEITURA'!K49,'[1]UG 2 IPAM ADM'!K49,'[1]UG 3 IPAM ASSIST.'!K49,'[1]UG 4 SEMUSA'!K49,'[1]UG 5 FUNCULTURAL'!K49,'[1]UG 7 EMDUR'!K49,'[1]UG 8 FMCA'!K49,'[1]UG 9 SEMED'!K49,'[1]UG 10 IPAM FINANCEIRO'!K49,'[1]UG 11 IPAM CAPITALIZADO'!K49,'[1]UG 12 ADPVH'!K49)</f>
        <v>546270.27</v>
      </c>
      <c r="L49" s="50">
        <f>SUM('[1]UG 0 PREFEITURA'!L49,'[1]UG 2 IPAM ADM'!L49,'[1]UG 3 IPAM ASSIST.'!L49,'[1]UG 4 SEMUSA'!L49,'[1]UG 5 FUNCULTURAL'!L49,'[1]UG 7 EMDUR'!L49,'[1]UG 8 FMCA'!L49,'[1]UG 9 SEMED'!L49,'[1]UG 10 IPAM FINANCEIRO'!L49,'[1]UG 11 IPAM CAPITALIZADO'!L49,'[1]UG 12 ADPVH'!L49)</f>
        <v>0</v>
      </c>
      <c r="M49" s="49">
        <f>SUM('[1]UG 0 PREFEITURA'!M49,'[1]UG 2 IPAM ADM'!M49,'[1]UG 3 IPAM ASSIST.'!M49,'[1]UG 4 SEMUSA'!M49,'[1]UG 5 FUNCULTURAL'!M49,'[1]UG 7 EMDUR'!M49,'[1]UG 8 FMCA'!M49,'[1]UG 9 SEMED'!M49,'[1]UG 10 IPAM FINANCEIRO'!M49,'[1]UG 11 IPAM CAPITALIZADO'!M49,'[1]UG 12 ADPVH'!M49)</f>
        <v>0</v>
      </c>
      <c r="N49" s="50">
        <f>SUM('[1]UG 0 PREFEITURA'!N49,'[1]UG 2 IPAM ADM'!N49,'[1]UG 3 IPAM ASSIST.'!N49,'[1]UG 4 SEMUSA'!N49,'[1]UG 5 FUNCULTURAL'!N49,'[1]UG 7 EMDUR'!N49,'[1]UG 8 FMCA'!N49,'[1]UG 9 SEMED'!N49,'[1]UG 10 IPAM FINANCEIRO'!N49,'[1]UG 11 IPAM CAPITALIZADO'!N49,'[1]UG 12 ADPVH'!N49)</f>
        <v>0</v>
      </c>
      <c r="O49" s="49">
        <f t="shared" si="22"/>
        <v>4341439.93</v>
      </c>
      <c r="P49" s="50"/>
    </row>
    <row r="50" spans="1:16" hidden="1" x14ac:dyDescent="0.2">
      <c r="A50" s="26" t="s">
        <v>77</v>
      </c>
      <c r="B50" s="16">
        <f>SUM('[1]UG 0 PREFEITURA'!B50,'[1]UG 2 IPAM ADM'!B50,'[1]UG 3 IPAM ASSIST.'!B50,'[1]UG 4 SEMUSA'!B50,'[1]UG 5 FUNCULTURAL'!B50,'[1]UG 7 EMDUR'!B50,'[1]UG 8 FMCA'!B50,'[1]UG 9 SEMED'!B50,'[1]UG 10 IPAM FINANCEIRO'!B50,'[1]UG 11 IPAM CAPITALIZADO'!B50,'[1]UG 12 ADPVH'!B50)</f>
        <v>0</v>
      </c>
      <c r="C50" s="49">
        <f>SUM('[1]UG 0 PREFEITURA'!C50,'[1]UG 2 IPAM ADM'!C50,'[1]UG 3 IPAM ASSIST.'!C50,'[1]UG 4 SEMUSA'!C50,'[1]UG 5 FUNCULTURAL'!C50,'[1]UG 7 EMDUR'!C50,'[1]UG 8 FMCA'!C50,'[1]UG 9 SEMED'!C50,'[1]UG 10 IPAM FINANCEIRO'!C50,'[1]UG 11 IPAM CAPITALIZADO'!C50,'[1]UG 12 ADPVH'!C50)</f>
        <v>0</v>
      </c>
      <c r="D50" s="50">
        <f>SUM('[1]UG 0 PREFEITURA'!D50,'[1]UG 2 IPAM ADM'!D50,'[1]UG 3 IPAM ASSIST.'!D50,'[1]UG 4 SEMUSA'!D50,'[1]UG 5 FUNCULTURAL'!D50,'[1]UG 7 EMDUR'!D50,'[1]UG 8 FMCA'!D50,'[1]UG 9 SEMED'!D50,'[1]UG 10 IPAM FINANCEIRO'!D50,'[1]UG 11 IPAM CAPITALIZADO'!D50,'[1]UG 12 ADPVH'!D50)</f>
        <v>0</v>
      </c>
      <c r="E50" s="16">
        <f>SUM('[1]UG 0 PREFEITURA'!E50,'[1]UG 2 IPAM ADM'!E50,'[1]UG 3 IPAM ASSIST.'!E50,'[1]UG 4 SEMUSA'!E50,'[1]UG 5 FUNCULTURAL'!E50,'[1]UG 7 EMDUR'!E50,'[1]UG 8 FMCA'!E50,'[1]UG 9 SEMED'!E50,'[1]UG 10 IPAM FINANCEIRO'!E50,'[1]UG 11 IPAM CAPITALIZADO'!E50,'[1]UG 12 ADPVH'!E50)</f>
        <v>0</v>
      </c>
      <c r="F50" s="16">
        <f>SUM('[1]UG 0 PREFEITURA'!F50,'[1]UG 2 IPAM ADM'!F50,'[1]UG 3 IPAM ASSIST.'!F50,'[1]UG 4 SEMUSA'!F50,'[1]UG 5 FUNCULTURAL'!F50,'[1]UG 7 EMDUR'!F50,'[1]UG 8 FMCA'!F50,'[1]UG 9 SEMED'!F50,'[1]UG 10 IPAM FINANCEIRO'!F50,'[1]UG 11 IPAM CAPITALIZADO'!F50,'[1]UG 12 ADPVH'!F50)</f>
        <v>0</v>
      </c>
      <c r="G50" s="16">
        <f>SUM('[1]UG 0 PREFEITURA'!G50,'[1]UG 2 IPAM ADM'!G50,'[1]UG 3 IPAM ASSIST.'!G50,'[1]UG 4 SEMUSA'!G50,'[1]UG 5 FUNCULTURAL'!G50,'[1]UG 7 EMDUR'!G50,'[1]UG 8 FMCA'!G50,'[1]UG 9 SEMED'!G50,'[1]UG 10 IPAM FINANCEIRO'!G50,'[1]UG 11 IPAM CAPITALIZADO'!G50,'[1]UG 12 ADPVH'!G50)</f>
        <v>0</v>
      </c>
      <c r="H50" s="49">
        <f>SUM('[1]UG 0 PREFEITURA'!H50,'[1]UG 2 IPAM ADM'!H50,'[1]UG 3 IPAM ASSIST.'!H50,'[1]UG 4 SEMUSA'!H50,'[1]UG 5 FUNCULTURAL'!H50,'[1]UG 7 EMDUR'!H50,'[1]UG 8 FMCA'!H50,'[1]UG 9 SEMED'!H50,'[1]UG 10 IPAM FINANCEIRO'!H50,'[1]UG 11 IPAM CAPITALIZADO'!H50,'[1]UG 12 ADPVH'!H50)</f>
        <v>0</v>
      </c>
      <c r="I50" s="50">
        <f>SUM('[1]UG 0 PREFEITURA'!I50,'[1]UG 2 IPAM ADM'!I50,'[1]UG 3 IPAM ASSIST.'!I50,'[1]UG 4 SEMUSA'!I50,'[1]UG 5 FUNCULTURAL'!I50,'[1]UG 7 EMDUR'!I50,'[1]UG 8 FMCA'!I50,'[1]UG 9 SEMED'!I50,'[1]UG 10 IPAM FINANCEIRO'!I50,'[1]UG 11 IPAM CAPITALIZADO'!I50,'[1]UG 12 ADPVH'!I50)</f>
        <v>0</v>
      </c>
      <c r="J50" s="16">
        <f>B50-SUM(C50:G50)</f>
        <v>0</v>
      </c>
      <c r="K50" s="49">
        <f>SUM('[1]UG 0 PREFEITURA'!K50,'[1]UG 2 IPAM ADM'!K50,'[1]UG 3 IPAM ASSIST.'!K50,'[1]UG 4 SEMUSA'!K50,'[1]UG 5 FUNCULTURAL'!K50,'[1]UG 7 EMDUR'!K50,'[1]UG 8 FMCA'!K50,'[1]UG 9 SEMED'!K50,'[1]UG 10 IPAM FINANCEIRO'!K50,'[1]UG 11 IPAM CAPITALIZADO'!K50,'[1]UG 12 ADPVH'!K50)</f>
        <v>0</v>
      </c>
      <c r="L50" s="50">
        <f>SUM('[1]UG 0 PREFEITURA'!L50,'[1]UG 2 IPAM ADM'!L50,'[1]UG 3 IPAM ASSIST.'!L50,'[1]UG 4 SEMUSA'!L50,'[1]UG 5 FUNCULTURAL'!L50,'[1]UG 7 EMDUR'!L50,'[1]UG 8 FMCA'!L50,'[1]UG 9 SEMED'!L50,'[1]UG 10 IPAM FINANCEIRO'!L50,'[1]UG 11 IPAM CAPITALIZADO'!L50,'[1]UG 12 ADPVH'!L50)</f>
        <v>0</v>
      </c>
      <c r="M50" s="49">
        <f>SUM('[1]UG 0 PREFEITURA'!M50,'[1]UG 2 IPAM ADM'!M50,'[1]UG 3 IPAM ASSIST.'!M50,'[1]UG 4 SEMUSA'!M50,'[1]UG 5 FUNCULTURAL'!M50,'[1]UG 7 EMDUR'!M50,'[1]UG 8 FMCA'!M50,'[1]UG 9 SEMED'!M50,'[1]UG 10 IPAM FINANCEIRO'!M50,'[1]UG 11 IPAM CAPITALIZADO'!M50,'[1]UG 12 ADPVH'!M50)</f>
        <v>0</v>
      </c>
      <c r="N50" s="50">
        <f>SUM('[1]UG 0 PREFEITURA'!N50,'[1]UG 2 IPAM ADM'!N50,'[1]UG 3 IPAM ASSIST.'!N50,'[1]UG 4 SEMUSA'!N50,'[1]UG 5 FUNCULTURAL'!N50,'[1]UG 7 EMDUR'!N50,'[1]UG 8 FMCA'!N50,'[1]UG 9 SEMED'!N50,'[1]UG 10 IPAM FINANCEIRO'!N50,'[1]UG 11 IPAM CAPITALIZADO'!N50,'[1]UG 12 ADPVH'!N50)</f>
        <v>0</v>
      </c>
      <c r="O50" s="49">
        <f t="shared" si="22"/>
        <v>0</v>
      </c>
      <c r="P50" s="50"/>
    </row>
    <row r="51" spans="1:16" x14ac:dyDescent="0.2">
      <c r="A51" s="26" t="s">
        <v>78</v>
      </c>
      <c r="B51" s="16">
        <f>SUM('[1]UG 0 PREFEITURA'!B51,'[1]UG 2 IPAM ADM'!B51,'[1]UG 3 IPAM ASSIST.'!B51,'[1]UG 4 SEMUSA'!B51,'[1]UG 5 FUNCULTURAL'!B51,'[1]UG 7 EMDUR'!B51,'[1]UG 8 FMCA'!B51,'[1]UG 9 SEMED'!B51,'[1]UG 10 IPAM FINANCEIRO'!B51,'[1]UG 11 IPAM CAPITALIZADO'!B51,'[1]UG 12 ADPVH'!B51)</f>
        <v>19102.93</v>
      </c>
      <c r="C51" s="49">
        <f>SUM('[1]UG 0 PREFEITURA'!C51,'[1]UG 2 IPAM ADM'!C51,'[1]UG 3 IPAM ASSIST.'!C51,'[1]UG 4 SEMUSA'!C51,'[1]UG 5 FUNCULTURAL'!C51,'[1]UG 7 EMDUR'!C51,'[1]UG 8 FMCA'!C51,'[1]UG 9 SEMED'!C51,'[1]UG 10 IPAM FINANCEIRO'!C51,'[1]UG 11 IPAM CAPITALIZADO'!C51,'[1]UG 12 ADPVH'!C51)</f>
        <v>0</v>
      </c>
      <c r="D51" s="50">
        <f>SUM('[1]UG 0 PREFEITURA'!D51,'[1]UG 2 IPAM ADM'!D51,'[1]UG 3 IPAM ASSIST.'!D51,'[1]UG 4 SEMUSA'!D51,'[1]UG 5 FUNCULTURAL'!D51,'[1]UG 7 EMDUR'!D51,'[1]UG 8 FMCA'!D51,'[1]UG 9 SEMED'!D51,'[1]UG 10 IPAM FINANCEIRO'!D51,'[1]UG 11 IPAM CAPITALIZADO'!D51,'[1]UG 12 ADPVH'!D51)</f>
        <v>0</v>
      </c>
      <c r="E51" s="16">
        <f>SUM('[1]UG 0 PREFEITURA'!E51,'[1]UG 2 IPAM ADM'!E51,'[1]UG 3 IPAM ASSIST.'!E51,'[1]UG 4 SEMUSA'!E51,'[1]UG 5 FUNCULTURAL'!E51,'[1]UG 7 EMDUR'!E51,'[1]UG 8 FMCA'!E51,'[1]UG 9 SEMED'!E51,'[1]UG 10 IPAM FINANCEIRO'!E51,'[1]UG 11 IPAM CAPITALIZADO'!E51,'[1]UG 12 ADPVH'!E51)</f>
        <v>0</v>
      </c>
      <c r="F51" s="16">
        <f>SUM('[1]UG 0 PREFEITURA'!F51,'[1]UG 2 IPAM ADM'!F51,'[1]UG 3 IPAM ASSIST.'!F51,'[1]UG 4 SEMUSA'!F51,'[1]UG 5 FUNCULTURAL'!F51,'[1]UG 7 EMDUR'!F51,'[1]UG 8 FMCA'!F51,'[1]UG 9 SEMED'!F51,'[1]UG 10 IPAM FINANCEIRO'!F51,'[1]UG 11 IPAM CAPITALIZADO'!F51,'[1]UG 12 ADPVH'!F51)</f>
        <v>0</v>
      </c>
      <c r="G51" s="16">
        <f>SUM('[1]UG 0 PREFEITURA'!G51,'[1]UG 2 IPAM ADM'!G51,'[1]UG 3 IPAM ASSIST.'!G51,'[1]UG 4 SEMUSA'!G51,'[1]UG 5 FUNCULTURAL'!G51,'[1]UG 7 EMDUR'!G51,'[1]UG 8 FMCA'!G51,'[1]UG 9 SEMED'!G51,'[1]UG 10 IPAM FINANCEIRO'!G51,'[1]UG 11 IPAM CAPITALIZADO'!G51,'[1]UG 12 ADPVH'!G51)</f>
        <v>0</v>
      </c>
      <c r="H51" s="49">
        <f>SUM('[1]UG 0 PREFEITURA'!H51,'[1]UG 2 IPAM ADM'!H51,'[1]UG 3 IPAM ASSIST.'!H51,'[1]UG 4 SEMUSA'!H51,'[1]UG 5 FUNCULTURAL'!H51,'[1]UG 7 EMDUR'!H51,'[1]UG 8 FMCA'!H51,'[1]UG 9 SEMED'!H51,'[1]UG 10 IPAM FINANCEIRO'!H51,'[1]UG 11 IPAM CAPITALIZADO'!H51,'[1]UG 12 ADPVH'!H51)</f>
        <v>0</v>
      </c>
      <c r="I51" s="50">
        <f>SUM('[1]UG 0 PREFEITURA'!I51,'[1]UG 2 IPAM ADM'!I51,'[1]UG 3 IPAM ASSIST.'!I51,'[1]UG 4 SEMUSA'!I51,'[1]UG 5 FUNCULTURAL'!I51,'[1]UG 7 EMDUR'!I51,'[1]UG 8 FMCA'!I51,'[1]UG 9 SEMED'!I51,'[1]UG 10 IPAM FINANCEIRO'!I51,'[1]UG 11 IPAM CAPITALIZADO'!I51,'[1]UG 12 ADPVH'!I51)</f>
        <v>0</v>
      </c>
      <c r="J51" s="16">
        <f t="shared" ref="J51:J52" si="23">B51-SUM(C51:G51)</f>
        <v>19102.93</v>
      </c>
      <c r="K51" s="49">
        <f>SUM('[1]UG 0 PREFEITURA'!K51,'[1]UG 2 IPAM ADM'!K51,'[1]UG 3 IPAM ASSIST.'!K51,'[1]UG 4 SEMUSA'!K51,'[1]UG 5 FUNCULTURAL'!K51,'[1]UG 7 EMDUR'!K51,'[1]UG 8 FMCA'!K51,'[1]UG 9 SEMED'!K51,'[1]UG 10 IPAM FINANCEIRO'!K51,'[1]UG 11 IPAM CAPITALIZADO'!K51,'[1]UG 12 ADPVH'!K51)</f>
        <v>0</v>
      </c>
      <c r="L51" s="50">
        <f>SUM('[1]UG 0 PREFEITURA'!L51,'[1]UG 2 IPAM ADM'!L51,'[1]UG 3 IPAM ASSIST.'!L51,'[1]UG 4 SEMUSA'!L51,'[1]UG 5 FUNCULTURAL'!L51,'[1]UG 7 EMDUR'!L51,'[1]UG 8 FMCA'!L51,'[1]UG 9 SEMED'!L51,'[1]UG 10 IPAM FINANCEIRO'!L51,'[1]UG 11 IPAM CAPITALIZADO'!L51,'[1]UG 12 ADPVH'!L51)</f>
        <v>0</v>
      </c>
      <c r="M51" s="49">
        <f>SUM('[1]UG 0 PREFEITURA'!M51,'[1]UG 2 IPAM ADM'!M51,'[1]UG 3 IPAM ASSIST.'!M51,'[1]UG 4 SEMUSA'!M51,'[1]UG 5 FUNCULTURAL'!M51,'[1]UG 7 EMDUR'!M51,'[1]UG 8 FMCA'!M51,'[1]UG 9 SEMED'!M51,'[1]UG 10 IPAM FINANCEIRO'!M51,'[1]UG 11 IPAM CAPITALIZADO'!M51,'[1]UG 12 ADPVH'!M51)</f>
        <v>0</v>
      </c>
      <c r="N51" s="50">
        <f>SUM('[1]UG 0 PREFEITURA'!N51,'[1]UG 2 IPAM ADM'!N51,'[1]UG 3 IPAM ASSIST.'!N51,'[1]UG 4 SEMUSA'!N51,'[1]UG 5 FUNCULTURAL'!N51,'[1]UG 7 EMDUR'!N51,'[1]UG 8 FMCA'!N51,'[1]UG 9 SEMED'!N51,'[1]UG 10 IPAM FINANCEIRO'!N51,'[1]UG 11 IPAM CAPITALIZADO'!N51,'[1]UG 12 ADPVH'!N51)</f>
        <v>0</v>
      </c>
      <c r="O51" s="49">
        <f t="shared" si="22"/>
        <v>19102.93</v>
      </c>
      <c r="P51" s="50"/>
    </row>
    <row r="52" spans="1:16" x14ac:dyDescent="0.2">
      <c r="A52" s="26" t="s">
        <v>79</v>
      </c>
      <c r="B52" s="16">
        <f>SUM('[1]UG 0 PREFEITURA'!B52,'[1]UG 2 IPAM ADM'!B52,'[1]UG 3 IPAM ASSIST.'!B52,'[1]UG 4 SEMUSA'!B52,'[1]UG 5 FUNCULTURAL'!B52,'[1]UG 7 EMDUR'!B52,'[1]UG 8 FMCA'!B52,'[1]UG 9 SEMED'!B52,'[1]UG 10 IPAM FINANCEIRO'!B52,'[1]UG 11 IPAM CAPITALIZADO'!B52,'[1]UG 12 ADPVH'!B52)</f>
        <v>412824.19</v>
      </c>
      <c r="C52" s="49">
        <f>SUM('[1]UG 0 PREFEITURA'!C52,'[1]UG 2 IPAM ADM'!C52,'[1]UG 3 IPAM ASSIST.'!C52,'[1]UG 4 SEMUSA'!C52,'[1]UG 5 FUNCULTURAL'!C52,'[1]UG 7 EMDUR'!C52,'[1]UG 8 FMCA'!C52,'[1]UG 9 SEMED'!C52,'[1]UG 10 IPAM FINANCEIRO'!C52,'[1]UG 11 IPAM CAPITALIZADO'!C52,'[1]UG 12 ADPVH'!C52)</f>
        <v>0</v>
      </c>
      <c r="D52" s="50">
        <f>SUM('[1]UG 0 PREFEITURA'!D52,'[1]UG 2 IPAM ADM'!D52,'[1]UG 3 IPAM ASSIST.'!D52,'[1]UG 4 SEMUSA'!D52,'[1]UG 5 FUNCULTURAL'!D52,'[1]UG 7 EMDUR'!D52,'[1]UG 8 FMCA'!D52,'[1]UG 9 SEMED'!D52,'[1]UG 10 IPAM FINANCEIRO'!D52,'[1]UG 11 IPAM CAPITALIZADO'!D52,'[1]UG 12 ADPVH'!D52)</f>
        <v>0</v>
      </c>
      <c r="E52" s="16">
        <f>SUM('[1]UG 0 PREFEITURA'!E52,'[1]UG 2 IPAM ADM'!E52,'[1]UG 3 IPAM ASSIST.'!E52,'[1]UG 4 SEMUSA'!E52,'[1]UG 5 FUNCULTURAL'!E52,'[1]UG 7 EMDUR'!E52,'[1]UG 8 FMCA'!E52,'[1]UG 9 SEMED'!E52,'[1]UG 10 IPAM FINANCEIRO'!E52,'[1]UG 11 IPAM CAPITALIZADO'!E52,'[1]UG 12 ADPVH'!E52)</f>
        <v>0</v>
      </c>
      <c r="F52" s="16">
        <f>SUM('[1]UG 0 PREFEITURA'!F52,'[1]UG 2 IPAM ADM'!F52,'[1]UG 3 IPAM ASSIST.'!F52,'[1]UG 4 SEMUSA'!F52,'[1]UG 5 FUNCULTURAL'!F52,'[1]UG 7 EMDUR'!F52,'[1]UG 8 FMCA'!F52,'[1]UG 9 SEMED'!F52,'[1]UG 10 IPAM FINANCEIRO'!F52,'[1]UG 11 IPAM CAPITALIZADO'!F52,'[1]UG 12 ADPVH'!F52)</f>
        <v>0</v>
      </c>
      <c r="G52" s="16">
        <f>SUM('[1]UG 0 PREFEITURA'!G52,'[1]UG 2 IPAM ADM'!G52,'[1]UG 3 IPAM ASSIST.'!G52,'[1]UG 4 SEMUSA'!G52,'[1]UG 5 FUNCULTURAL'!G52,'[1]UG 7 EMDUR'!G52,'[1]UG 8 FMCA'!G52,'[1]UG 9 SEMED'!G52,'[1]UG 10 IPAM FINANCEIRO'!G52,'[1]UG 11 IPAM CAPITALIZADO'!G52,'[1]UG 12 ADPVH'!G52)</f>
        <v>0</v>
      </c>
      <c r="H52" s="49">
        <f>SUM('[1]UG 0 PREFEITURA'!H52,'[1]UG 2 IPAM ADM'!H52,'[1]UG 3 IPAM ASSIST.'!H52,'[1]UG 4 SEMUSA'!H52,'[1]UG 5 FUNCULTURAL'!H52,'[1]UG 7 EMDUR'!H52,'[1]UG 8 FMCA'!H52,'[1]UG 9 SEMED'!H52,'[1]UG 10 IPAM FINANCEIRO'!H52,'[1]UG 11 IPAM CAPITALIZADO'!H52,'[1]UG 12 ADPVH'!H52)</f>
        <v>0</v>
      </c>
      <c r="I52" s="50">
        <f>SUM('[1]UG 0 PREFEITURA'!I52,'[1]UG 2 IPAM ADM'!I52,'[1]UG 3 IPAM ASSIST.'!I52,'[1]UG 4 SEMUSA'!I52,'[1]UG 5 FUNCULTURAL'!I52,'[1]UG 7 EMDUR'!I52,'[1]UG 8 FMCA'!I52,'[1]UG 9 SEMED'!I52,'[1]UG 10 IPAM FINANCEIRO'!I52,'[1]UG 11 IPAM CAPITALIZADO'!I52,'[1]UG 12 ADPVH'!I52)</f>
        <v>0</v>
      </c>
      <c r="J52" s="16">
        <f t="shared" si="23"/>
        <v>412824.19</v>
      </c>
      <c r="K52" s="49">
        <f>SUM('[1]UG 0 PREFEITURA'!K52,'[1]UG 2 IPAM ADM'!K52,'[1]UG 3 IPAM ASSIST.'!K52,'[1]UG 4 SEMUSA'!K52,'[1]UG 5 FUNCULTURAL'!K52,'[1]UG 7 EMDUR'!K52,'[1]UG 8 FMCA'!K52,'[1]UG 9 SEMED'!K52,'[1]UG 10 IPAM FINANCEIRO'!K52,'[1]UG 11 IPAM CAPITALIZADO'!K52,'[1]UG 12 ADPVH'!K52)</f>
        <v>0</v>
      </c>
      <c r="L52" s="50">
        <f>SUM('[1]UG 0 PREFEITURA'!L52,'[1]UG 2 IPAM ADM'!L52,'[1]UG 3 IPAM ASSIST.'!L52,'[1]UG 4 SEMUSA'!L52,'[1]UG 5 FUNCULTURAL'!L52,'[1]UG 7 EMDUR'!L52,'[1]UG 8 FMCA'!L52,'[1]UG 9 SEMED'!L52,'[1]UG 10 IPAM FINANCEIRO'!L52,'[1]UG 11 IPAM CAPITALIZADO'!L52,'[1]UG 12 ADPVH'!L52)</f>
        <v>0</v>
      </c>
      <c r="M52" s="49">
        <f>SUM('[1]UG 0 PREFEITURA'!M52,'[1]UG 2 IPAM ADM'!M52,'[1]UG 3 IPAM ASSIST.'!M52,'[1]UG 4 SEMUSA'!M52,'[1]UG 5 FUNCULTURAL'!M52,'[1]UG 7 EMDUR'!M52,'[1]UG 8 FMCA'!M52,'[1]UG 9 SEMED'!M52,'[1]UG 10 IPAM FINANCEIRO'!M52,'[1]UG 11 IPAM CAPITALIZADO'!M52,'[1]UG 12 ADPVH'!M52)</f>
        <v>0</v>
      </c>
      <c r="N52" s="50">
        <f>SUM('[1]UG 0 PREFEITURA'!N52,'[1]UG 2 IPAM ADM'!N52,'[1]UG 3 IPAM ASSIST.'!N52,'[1]UG 4 SEMUSA'!N52,'[1]UG 5 FUNCULTURAL'!N52,'[1]UG 7 EMDUR'!N52,'[1]UG 8 FMCA'!N52,'[1]UG 9 SEMED'!N52,'[1]UG 10 IPAM FINANCEIRO'!N52,'[1]UG 11 IPAM CAPITALIZADO'!N52,'[1]UG 12 ADPVH'!N52)</f>
        <v>0</v>
      </c>
      <c r="O52" s="49">
        <f t="shared" si="22"/>
        <v>412824.19</v>
      </c>
      <c r="P52" s="50"/>
    </row>
    <row r="53" spans="1:16" hidden="1" x14ac:dyDescent="0.2">
      <c r="A53" s="26" t="s">
        <v>80</v>
      </c>
      <c r="B53" s="16">
        <f>SUM('[1]UG 0 PREFEITURA'!B53,'[1]UG 2 IPAM ADM'!B53,'[1]UG 3 IPAM ASSIST.'!B53,'[1]UG 4 SEMUSA'!B53,'[1]UG 5 FUNCULTURAL'!B53,'[1]UG 7 EMDUR'!B53,'[1]UG 8 FMCA'!B53,'[1]UG 9 SEMED'!B53,'[1]UG 10 IPAM FINANCEIRO'!B53,'[1]UG 11 IPAM CAPITALIZADO'!B53,'[1]UG 12 ADPVH'!B53)</f>
        <v>0</v>
      </c>
      <c r="C53" s="49">
        <f>SUM('[1]UG 0 PREFEITURA'!C53,'[1]UG 2 IPAM ADM'!C53,'[1]UG 3 IPAM ASSIST.'!C53,'[1]UG 4 SEMUSA'!C53,'[1]UG 5 FUNCULTURAL'!C53,'[1]UG 7 EMDUR'!C53,'[1]UG 8 FMCA'!C53,'[1]UG 9 SEMED'!C53,'[1]UG 10 IPAM FINANCEIRO'!C53,'[1]UG 11 IPAM CAPITALIZADO'!C53,'[1]UG 12 ADPVH'!C53)</f>
        <v>0</v>
      </c>
      <c r="D53" s="50">
        <f>SUM('[1]UG 0 PREFEITURA'!D53,'[1]UG 2 IPAM ADM'!D53,'[1]UG 3 IPAM ASSIST.'!D53,'[1]UG 4 SEMUSA'!D53,'[1]UG 5 FUNCULTURAL'!D53,'[1]UG 7 EMDUR'!D53,'[1]UG 8 FMCA'!D53,'[1]UG 9 SEMED'!D53,'[1]UG 10 IPAM FINANCEIRO'!D53,'[1]UG 11 IPAM CAPITALIZADO'!D53,'[1]UG 12 ADPVH'!D53)</f>
        <v>0</v>
      </c>
      <c r="E53" s="16">
        <f>SUM('[1]UG 0 PREFEITURA'!E53,'[1]UG 2 IPAM ADM'!E53,'[1]UG 3 IPAM ASSIST.'!E53,'[1]UG 4 SEMUSA'!E53,'[1]UG 5 FUNCULTURAL'!E53,'[1]UG 7 EMDUR'!E53,'[1]UG 8 FMCA'!E53,'[1]UG 9 SEMED'!E53,'[1]UG 10 IPAM FINANCEIRO'!E53,'[1]UG 11 IPAM CAPITALIZADO'!E53,'[1]UG 12 ADPVH'!E53)</f>
        <v>0</v>
      </c>
      <c r="F53" s="16">
        <f>SUM('[1]UG 0 PREFEITURA'!F53,'[1]UG 2 IPAM ADM'!F53,'[1]UG 3 IPAM ASSIST.'!F53,'[1]UG 4 SEMUSA'!F53,'[1]UG 5 FUNCULTURAL'!F53,'[1]UG 7 EMDUR'!F53,'[1]UG 8 FMCA'!F53,'[1]UG 9 SEMED'!F53,'[1]UG 10 IPAM FINANCEIRO'!F53,'[1]UG 11 IPAM CAPITALIZADO'!F53,'[1]UG 12 ADPVH'!F53)</f>
        <v>0</v>
      </c>
      <c r="G53" s="16">
        <f>SUM('[1]UG 0 PREFEITURA'!G53,'[1]UG 2 IPAM ADM'!G53,'[1]UG 3 IPAM ASSIST.'!G53,'[1]UG 4 SEMUSA'!G53,'[1]UG 5 FUNCULTURAL'!G53,'[1]UG 7 EMDUR'!G53,'[1]UG 8 FMCA'!G53,'[1]UG 9 SEMED'!G53,'[1]UG 10 IPAM FINANCEIRO'!G53,'[1]UG 11 IPAM CAPITALIZADO'!G53,'[1]UG 12 ADPVH'!G53)</f>
        <v>0</v>
      </c>
      <c r="H53" s="49">
        <f>SUM('[1]UG 0 PREFEITURA'!H53,'[1]UG 2 IPAM ADM'!H53,'[1]UG 3 IPAM ASSIST.'!H53,'[1]UG 4 SEMUSA'!H53,'[1]UG 5 FUNCULTURAL'!H53,'[1]UG 7 EMDUR'!H53,'[1]UG 8 FMCA'!H53,'[1]UG 9 SEMED'!H53,'[1]UG 10 IPAM FINANCEIRO'!H53,'[1]UG 11 IPAM CAPITALIZADO'!H53,'[1]UG 12 ADPVH'!H53)</f>
        <v>0</v>
      </c>
      <c r="I53" s="50">
        <f>SUM('[1]UG 0 PREFEITURA'!I53,'[1]UG 2 IPAM ADM'!I53,'[1]UG 3 IPAM ASSIST.'!I53,'[1]UG 4 SEMUSA'!I53,'[1]UG 5 FUNCULTURAL'!I53,'[1]UG 7 EMDUR'!I53,'[1]UG 8 FMCA'!I53,'[1]UG 9 SEMED'!I53,'[1]UG 10 IPAM FINANCEIRO'!I53,'[1]UG 11 IPAM CAPITALIZADO'!I53,'[1]UG 12 ADPVH'!I53)</f>
        <v>0</v>
      </c>
      <c r="J53" s="16">
        <f t="shared" si="21"/>
        <v>0</v>
      </c>
      <c r="K53" s="49">
        <f>SUM('[1]UG 0 PREFEITURA'!K53,'[1]UG 2 IPAM ADM'!K53,'[1]UG 3 IPAM ASSIST.'!K53,'[1]UG 4 SEMUSA'!K53,'[1]UG 5 FUNCULTURAL'!K53,'[1]UG 7 EMDUR'!K53,'[1]UG 8 FMCA'!K53,'[1]UG 9 SEMED'!K53,'[1]UG 10 IPAM FINANCEIRO'!K53,'[1]UG 11 IPAM CAPITALIZADO'!K53,'[1]UG 12 ADPVH'!K53)</f>
        <v>0</v>
      </c>
      <c r="L53" s="50">
        <f>SUM('[1]UG 0 PREFEITURA'!L53,'[1]UG 2 IPAM ADM'!L53,'[1]UG 3 IPAM ASSIST.'!L53,'[1]UG 4 SEMUSA'!L53,'[1]UG 5 FUNCULTURAL'!L53,'[1]UG 7 EMDUR'!L53,'[1]UG 8 FMCA'!L53,'[1]UG 9 SEMED'!L53,'[1]UG 10 IPAM FINANCEIRO'!L53,'[1]UG 11 IPAM CAPITALIZADO'!L53,'[1]UG 12 ADPVH'!L53)</f>
        <v>0</v>
      </c>
      <c r="M53" s="49">
        <f>SUM('[1]UG 0 PREFEITURA'!M53,'[1]UG 2 IPAM ADM'!M53,'[1]UG 3 IPAM ASSIST.'!M53,'[1]UG 4 SEMUSA'!M53,'[1]UG 5 FUNCULTURAL'!M53,'[1]UG 7 EMDUR'!M53,'[1]UG 8 FMCA'!M53,'[1]UG 9 SEMED'!M53,'[1]UG 10 IPAM FINANCEIRO'!M53,'[1]UG 11 IPAM CAPITALIZADO'!M53,'[1]UG 12 ADPVH'!M53)</f>
        <v>0</v>
      </c>
      <c r="N53" s="50">
        <f>SUM('[1]UG 0 PREFEITURA'!N53,'[1]UG 2 IPAM ADM'!N53,'[1]UG 3 IPAM ASSIST.'!N53,'[1]UG 4 SEMUSA'!N53,'[1]UG 5 FUNCULTURAL'!N53,'[1]UG 7 EMDUR'!N53,'[1]UG 8 FMCA'!N53,'[1]UG 9 SEMED'!N53,'[1]UG 10 IPAM FINANCEIRO'!N53,'[1]UG 11 IPAM CAPITALIZADO'!N53,'[1]UG 12 ADPVH'!N53)</f>
        <v>0</v>
      </c>
      <c r="O53" s="49">
        <f t="shared" si="22"/>
        <v>0</v>
      </c>
      <c r="P53" s="50"/>
    </row>
    <row r="54" spans="1:16" hidden="1" x14ac:dyDescent="0.2">
      <c r="A54" s="26" t="s">
        <v>81</v>
      </c>
      <c r="B54" s="16">
        <f>SUM('[1]UG 0 PREFEITURA'!B54,'[1]UG 2 IPAM ADM'!B54,'[1]UG 3 IPAM ASSIST.'!B54,'[1]UG 4 SEMUSA'!B54,'[1]UG 5 FUNCULTURAL'!B54,'[1]UG 7 EMDUR'!B54,'[1]UG 8 FMCA'!B54,'[1]UG 9 SEMED'!B54,'[1]UG 10 IPAM FINANCEIRO'!B54,'[1]UG 11 IPAM CAPITALIZADO'!B54,'[1]UG 12 ADPVH'!B54)</f>
        <v>0</v>
      </c>
      <c r="C54" s="49">
        <f>SUM('[1]UG 0 PREFEITURA'!C54,'[1]UG 2 IPAM ADM'!C54,'[1]UG 3 IPAM ASSIST.'!C54,'[1]UG 4 SEMUSA'!C54,'[1]UG 5 FUNCULTURAL'!C54,'[1]UG 7 EMDUR'!C54,'[1]UG 8 FMCA'!C54,'[1]UG 9 SEMED'!C54,'[1]UG 10 IPAM FINANCEIRO'!C54,'[1]UG 11 IPAM CAPITALIZADO'!C54,'[1]UG 12 ADPVH'!C54)</f>
        <v>0</v>
      </c>
      <c r="D54" s="50">
        <f>SUM('[1]UG 0 PREFEITURA'!D54,'[1]UG 2 IPAM ADM'!D54,'[1]UG 3 IPAM ASSIST.'!D54,'[1]UG 4 SEMUSA'!D54,'[1]UG 5 FUNCULTURAL'!D54,'[1]UG 7 EMDUR'!D54,'[1]UG 8 FMCA'!D54,'[1]UG 9 SEMED'!D54,'[1]UG 10 IPAM FINANCEIRO'!D54,'[1]UG 11 IPAM CAPITALIZADO'!D54,'[1]UG 12 ADPVH'!D54)</f>
        <v>0</v>
      </c>
      <c r="E54" s="16">
        <f>SUM('[1]UG 0 PREFEITURA'!E54,'[1]UG 2 IPAM ADM'!E54,'[1]UG 3 IPAM ASSIST.'!E54,'[1]UG 4 SEMUSA'!E54,'[1]UG 5 FUNCULTURAL'!E54,'[1]UG 7 EMDUR'!E54,'[1]UG 8 FMCA'!E54,'[1]UG 9 SEMED'!E54,'[1]UG 10 IPAM FINANCEIRO'!E54,'[1]UG 11 IPAM CAPITALIZADO'!E54,'[1]UG 12 ADPVH'!E54)</f>
        <v>0</v>
      </c>
      <c r="F54" s="16">
        <f>SUM('[1]UG 0 PREFEITURA'!F54,'[1]UG 2 IPAM ADM'!F54,'[1]UG 3 IPAM ASSIST.'!F54,'[1]UG 4 SEMUSA'!F54,'[1]UG 5 FUNCULTURAL'!F54,'[1]UG 7 EMDUR'!F54,'[1]UG 8 FMCA'!F54,'[1]UG 9 SEMED'!F54,'[1]UG 10 IPAM FINANCEIRO'!F54,'[1]UG 11 IPAM CAPITALIZADO'!F54,'[1]UG 12 ADPVH'!F54)</f>
        <v>0</v>
      </c>
      <c r="G54" s="16">
        <f>SUM('[1]UG 0 PREFEITURA'!G54,'[1]UG 2 IPAM ADM'!G54,'[1]UG 3 IPAM ASSIST.'!G54,'[1]UG 4 SEMUSA'!G54,'[1]UG 5 FUNCULTURAL'!G54,'[1]UG 7 EMDUR'!G54,'[1]UG 8 FMCA'!G54,'[1]UG 9 SEMED'!G54,'[1]UG 10 IPAM FINANCEIRO'!G54,'[1]UG 11 IPAM CAPITALIZADO'!G54,'[1]UG 12 ADPVH'!G54)</f>
        <v>0</v>
      </c>
      <c r="H54" s="49">
        <f>SUM('[1]UG 0 PREFEITURA'!H54,'[1]UG 2 IPAM ADM'!H54,'[1]UG 3 IPAM ASSIST.'!H54,'[1]UG 4 SEMUSA'!H54,'[1]UG 5 FUNCULTURAL'!H54,'[1]UG 7 EMDUR'!H54,'[1]UG 8 FMCA'!H54,'[1]UG 9 SEMED'!H54,'[1]UG 10 IPAM FINANCEIRO'!H54,'[1]UG 11 IPAM CAPITALIZADO'!H54,'[1]UG 12 ADPVH'!H54)</f>
        <v>0</v>
      </c>
      <c r="I54" s="50">
        <f>SUM('[1]UG 0 PREFEITURA'!I54,'[1]UG 2 IPAM ADM'!I54,'[1]UG 3 IPAM ASSIST.'!I54,'[1]UG 4 SEMUSA'!I54,'[1]UG 5 FUNCULTURAL'!I54,'[1]UG 7 EMDUR'!I54,'[1]UG 8 FMCA'!I54,'[1]UG 9 SEMED'!I54,'[1]UG 10 IPAM FINANCEIRO'!I54,'[1]UG 11 IPAM CAPITALIZADO'!I54,'[1]UG 12 ADPVH'!I54)</f>
        <v>0</v>
      </c>
      <c r="J54" s="16">
        <f t="shared" si="21"/>
        <v>0</v>
      </c>
      <c r="K54" s="49">
        <f>SUM('[1]UG 0 PREFEITURA'!K54,'[1]UG 2 IPAM ADM'!K54,'[1]UG 3 IPAM ASSIST.'!K54,'[1]UG 4 SEMUSA'!K54,'[1]UG 5 FUNCULTURAL'!K54,'[1]UG 7 EMDUR'!K54,'[1]UG 8 FMCA'!K54,'[1]UG 9 SEMED'!K54,'[1]UG 10 IPAM FINANCEIRO'!K54,'[1]UG 11 IPAM CAPITALIZADO'!K54,'[1]UG 12 ADPVH'!K54)</f>
        <v>0</v>
      </c>
      <c r="L54" s="50">
        <f>SUM('[1]UG 0 PREFEITURA'!L54,'[1]UG 2 IPAM ADM'!L54,'[1]UG 3 IPAM ASSIST.'!L54,'[1]UG 4 SEMUSA'!L54,'[1]UG 5 FUNCULTURAL'!L54,'[1]UG 7 EMDUR'!L54,'[1]UG 8 FMCA'!L54,'[1]UG 9 SEMED'!L54,'[1]UG 10 IPAM FINANCEIRO'!L54,'[1]UG 11 IPAM CAPITALIZADO'!L54,'[1]UG 12 ADPVH'!L54)</f>
        <v>0</v>
      </c>
      <c r="M54" s="49">
        <f>SUM('[1]UG 0 PREFEITURA'!M54,'[1]UG 2 IPAM ADM'!M54,'[1]UG 3 IPAM ASSIST.'!M54,'[1]UG 4 SEMUSA'!M54,'[1]UG 5 FUNCULTURAL'!M54,'[1]UG 7 EMDUR'!M54,'[1]UG 8 FMCA'!M54,'[1]UG 9 SEMED'!M54,'[1]UG 10 IPAM FINANCEIRO'!M54,'[1]UG 11 IPAM CAPITALIZADO'!M54,'[1]UG 12 ADPVH'!M54)</f>
        <v>0</v>
      </c>
      <c r="N54" s="50">
        <f>SUM('[1]UG 0 PREFEITURA'!N54,'[1]UG 2 IPAM ADM'!N54,'[1]UG 3 IPAM ASSIST.'!N54,'[1]UG 4 SEMUSA'!N54,'[1]UG 5 FUNCULTURAL'!N54,'[1]UG 7 EMDUR'!N54,'[1]UG 8 FMCA'!N54,'[1]UG 9 SEMED'!N54,'[1]UG 10 IPAM FINANCEIRO'!N54,'[1]UG 11 IPAM CAPITALIZADO'!N54,'[1]UG 12 ADPVH'!N54)</f>
        <v>0</v>
      </c>
      <c r="O54" s="49">
        <f t="shared" si="22"/>
        <v>0</v>
      </c>
      <c r="P54" s="50"/>
    </row>
    <row r="55" spans="1:16" hidden="1" x14ac:dyDescent="0.2">
      <c r="A55" s="26" t="s">
        <v>82</v>
      </c>
      <c r="B55" s="16">
        <f>SUM('[1]UG 0 PREFEITURA'!B55,'[1]UG 2 IPAM ADM'!B55,'[1]UG 3 IPAM ASSIST.'!B55,'[1]UG 4 SEMUSA'!B55,'[1]UG 5 FUNCULTURAL'!B55,'[1]UG 7 EMDUR'!B55,'[1]UG 8 FMCA'!B55,'[1]UG 9 SEMED'!B55,'[1]UG 10 IPAM FINANCEIRO'!B55,'[1]UG 11 IPAM CAPITALIZADO'!B55,'[1]UG 12 ADPVH'!B55)</f>
        <v>0</v>
      </c>
      <c r="C55" s="49">
        <f>SUM('[1]UG 0 PREFEITURA'!C55,'[1]UG 2 IPAM ADM'!C55,'[1]UG 3 IPAM ASSIST.'!C55,'[1]UG 4 SEMUSA'!C55,'[1]UG 5 FUNCULTURAL'!C55,'[1]UG 7 EMDUR'!C55,'[1]UG 8 FMCA'!C55,'[1]UG 9 SEMED'!C55,'[1]UG 10 IPAM FINANCEIRO'!C55,'[1]UG 11 IPAM CAPITALIZADO'!C55,'[1]UG 12 ADPVH'!C55)</f>
        <v>0</v>
      </c>
      <c r="D55" s="50">
        <f>SUM('[1]UG 0 PREFEITURA'!D55,'[1]UG 2 IPAM ADM'!D55,'[1]UG 3 IPAM ASSIST.'!D55,'[1]UG 4 SEMUSA'!D55,'[1]UG 5 FUNCULTURAL'!D55,'[1]UG 7 EMDUR'!D55,'[1]UG 8 FMCA'!D55,'[1]UG 9 SEMED'!D55,'[1]UG 10 IPAM FINANCEIRO'!D55,'[1]UG 11 IPAM CAPITALIZADO'!D55,'[1]UG 12 ADPVH'!D55)</f>
        <v>0</v>
      </c>
      <c r="E55" s="16">
        <f>SUM('[1]UG 0 PREFEITURA'!E55,'[1]UG 2 IPAM ADM'!E55,'[1]UG 3 IPAM ASSIST.'!E55,'[1]UG 4 SEMUSA'!E55,'[1]UG 5 FUNCULTURAL'!E55,'[1]UG 7 EMDUR'!E55,'[1]UG 8 FMCA'!E55,'[1]UG 9 SEMED'!E55,'[1]UG 10 IPAM FINANCEIRO'!E55,'[1]UG 11 IPAM CAPITALIZADO'!E55,'[1]UG 12 ADPVH'!E55)</f>
        <v>0</v>
      </c>
      <c r="F55" s="16">
        <f>SUM('[1]UG 0 PREFEITURA'!F55,'[1]UG 2 IPAM ADM'!F55,'[1]UG 3 IPAM ASSIST.'!F55,'[1]UG 4 SEMUSA'!F55,'[1]UG 5 FUNCULTURAL'!F55,'[1]UG 7 EMDUR'!F55,'[1]UG 8 FMCA'!F55,'[1]UG 9 SEMED'!F55,'[1]UG 10 IPAM FINANCEIRO'!F55,'[1]UG 11 IPAM CAPITALIZADO'!F55,'[1]UG 12 ADPVH'!F55)</f>
        <v>0</v>
      </c>
      <c r="G55" s="16">
        <f>SUM('[1]UG 0 PREFEITURA'!G55,'[1]UG 2 IPAM ADM'!G55,'[1]UG 3 IPAM ASSIST.'!G55,'[1]UG 4 SEMUSA'!G55,'[1]UG 5 FUNCULTURAL'!G55,'[1]UG 7 EMDUR'!G55,'[1]UG 8 FMCA'!G55,'[1]UG 9 SEMED'!G55,'[1]UG 10 IPAM FINANCEIRO'!G55,'[1]UG 11 IPAM CAPITALIZADO'!G55,'[1]UG 12 ADPVH'!G55)</f>
        <v>0</v>
      </c>
      <c r="H55" s="49">
        <f>SUM('[1]UG 0 PREFEITURA'!H55,'[1]UG 2 IPAM ADM'!H55,'[1]UG 3 IPAM ASSIST.'!H55,'[1]UG 4 SEMUSA'!H55,'[1]UG 5 FUNCULTURAL'!H55,'[1]UG 7 EMDUR'!H55,'[1]UG 8 FMCA'!H55,'[1]UG 9 SEMED'!H55,'[1]UG 10 IPAM FINANCEIRO'!H55,'[1]UG 11 IPAM CAPITALIZADO'!H55,'[1]UG 12 ADPVH'!H55)</f>
        <v>0</v>
      </c>
      <c r="I55" s="50">
        <f>SUM('[1]UG 0 PREFEITURA'!I55,'[1]UG 2 IPAM ADM'!I55,'[1]UG 3 IPAM ASSIST.'!I55,'[1]UG 4 SEMUSA'!I55,'[1]UG 5 FUNCULTURAL'!I55,'[1]UG 7 EMDUR'!I55,'[1]UG 8 FMCA'!I55,'[1]UG 9 SEMED'!I55,'[1]UG 10 IPAM FINANCEIRO'!I55,'[1]UG 11 IPAM CAPITALIZADO'!I55,'[1]UG 12 ADPVH'!I55)</f>
        <v>0</v>
      </c>
      <c r="J55" s="16">
        <f t="shared" si="21"/>
        <v>0</v>
      </c>
      <c r="K55" s="49">
        <f>SUM('[1]UG 0 PREFEITURA'!K55,'[1]UG 2 IPAM ADM'!K55,'[1]UG 3 IPAM ASSIST.'!K55,'[1]UG 4 SEMUSA'!K55,'[1]UG 5 FUNCULTURAL'!K55,'[1]UG 7 EMDUR'!K55,'[1]UG 8 FMCA'!K55,'[1]UG 9 SEMED'!K55,'[1]UG 10 IPAM FINANCEIRO'!K55,'[1]UG 11 IPAM CAPITALIZADO'!K55,'[1]UG 12 ADPVH'!K55)</f>
        <v>0</v>
      </c>
      <c r="L55" s="50">
        <f>SUM('[1]UG 0 PREFEITURA'!L55,'[1]UG 2 IPAM ADM'!L55,'[1]UG 3 IPAM ASSIST.'!L55,'[1]UG 4 SEMUSA'!L55,'[1]UG 5 FUNCULTURAL'!L55,'[1]UG 7 EMDUR'!L55,'[1]UG 8 FMCA'!L55,'[1]UG 9 SEMED'!L55,'[1]UG 10 IPAM FINANCEIRO'!L55,'[1]UG 11 IPAM CAPITALIZADO'!L55,'[1]UG 12 ADPVH'!L55)</f>
        <v>0</v>
      </c>
      <c r="M55" s="49">
        <f>SUM('[1]UG 0 PREFEITURA'!M55,'[1]UG 2 IPAM ADM'!M55,'[1]UG 3 IPAM ASSIST.'!M55,'[1]UG 4 SEMUSA'!M55,'[1]UG 5 FUNCULTURAL'!M55,'[1]UG 7 EMDUR'!M55,'[1]UG 8 FMCA'!M55,'[1]UG 9 SEMED'!M55,'[1]UG 10 IPAM FINANCEIRO'!M55,'[1]UG 11 IPAM CAPITALIZADO'!M55,'[1]UG 12 ADPVH'!M55)</f>
        <v>0</v>
      </c>
      <c r="N55" s="50">
        <f>SUM('[1]UG 0 PREFEITURA'!N55,'[1]UG 2 IPAM ADM'!N55,'[1]UG 3 IPAM ASSIST.'!N55,'[1]UG 4 SEMUSA'!N55,'[1]UG 5 FUNCULTURAL'!N55,'[1]UG 7 EMDUR'!N55,'[1]UG 8 FMCA'!N55,'[1]UG 9 SEMED'!N55,'[1]UG 10 IPAM FINANCEIRO'!N55,'[1]UG 11 IPAM CAPITALIZADO'!N55,'[1]UG 12 ADPVH'!N55)</f>
        <v>0</v>
      </c>
      <c r="O55" s="49">
        <f t="shared" si="22"/>
        <v>0</v>
      </c>
      <c r="P55" s="50"/>
    </row>
    <row r="56" spans="1:16" x14ac:dyDescent="0.2">
      <c r="A56" s="26" t="s">
        <v>83</v>
      </c>
      <c r="B56" s="16">
        <f>SUM('[1]UG 0 PREFEITURA'!B56,'[1]UG 2 IPAM ADM'!B56,'[1]UG 3 IPAM ASSIST.'!B56,'[1]UG 4 SEMUSA'!B56,'[1]UG 5 FUNCULTURAL'!B56,'[1]UG 7 EMDUR'!B56,'[1]UG 8 FMCA'!B56,'[1]UG 9 SEMED'!B56,'[1]UG 10 IPAM FINANCEIRO'!B56,'[1]UG 11 IPAM CAPITALIZADO'!B56,'[1]UG 12 ADPVH'!B56)</f>
        <v>166769.38</v>
      </c>
      <c r="C56" s="49">
        <f>SUM('[1]UG 0 PREFEITURA'!C56,'[1]UG 2 IPAM ADM'!C56,'[1]UG 3 IPAM ASSIST.'!C56,'[1]UG 4 SEMUSA'!C56,'[1]UG 5 FUNCULTURAL'!C56,'[1]UG 7 EMDUR'!C56,'[1]UG 8 FMCA'!C56,'[1]UG 9 SEMED'!C56,'[1]UG 10 IPAM FINANCEIRO'!C56,'[1]UG 11 IPAM CAPITALIZADO'!C56,'[1]UG 12 ADPVH'!C56)</f>
        <v>0</v>
      </c>
      <c r="D56" s="50">
        <f>SUM('[1]UG 0 PREFEITURA'!D56,'[1]UG 2 IPAM ADM'!D56,'[1]UG 3 IPAM ASSIST.'!D56,'[1]UG 4 SEMUSA'!D56,'[1]UG 5 FUNCULTURAL'!D56,'[1]UG 7 EMDUR'!D56,'[1]UG 8 FMCA'!D56,'[1]UG 9 SEMED'!D56,'[1]UG 10 IPAM FINANCEIRO'!D56,'[1]UG 11 IPAM CAPITALIZADO'!D56,'[1]UG 12 ADPVH'!D56)</f>
        <v>0</v>
      </c>
      <c r="E56" s="16">
        <f>SUM('[1]UG 0 PREFEITURA'!E56,'[1]UG 2 IPAM ADM'!E56,'[1]UG 3 IPAM ASSIST.'!E56,'[1]UG 4 SEMUSA'!E56,'[1]UG 5 FUNCULTURAL'!E56,'[1]UG 7 EMDUR'!E56,'[1]UG 8 FMCA'!E56,'[1]UG 9 SEMED'!E56,'[1]UG 10 IPAM FINANCEIRO'!E56,'[1]UG 11 IPAM CAPITALIZADO'!E56,'[1]UG 12 ADPVH'!E56)</f>
        <v>0</v>
      </c>
      <c r="F56" s="16">
        <f>SUM('[1]UG 0 PREFEITURA'!F56,'[1]UG 2 IPAM ADM'!F56,'[1]UG 3 IPAM ASSIST.'!F56,'[1]UG 4 SEMUSA'!F56,'[1]UG 5 FUNCULTURAL'!F56,'[1]UG 7 EMDUR'!F56,'[1]UG 8 FMCA'!F56,'[1]UG 9 SEMED'!F56,'[1]UG 10 IPAM FINANCEIRO'!F56,'[1]UG 11 IPAM CAPITALIZADO'!F56,'[1]UG 12 ADPVH'!F56)</f>
        <v>0</v>
      </c>
      <c r="G56" s="16">
        <f>SUM('[1]UG 0 PREFEITURA'!G56,'[1]UG 2 IPAM ADM'!G56,'[1]UG 3 IPAM ASSIST.'!G56,'[1]UG 4 SEMUSA'!G56,'[1]UG 5 FUNCULTURAL'!G56,'[1]UG 7 EMDUR'!G56,'[1]UG 8 FMCA'!G56,'[1]UG 9 SEMED'!G56,'[1]UG 10 IPAM FINANCEIRO'!G56,'[1]UG 11 IPAM CAPITALIZADO'!G56,'[1]UG 12 ADPVH'!G56)</f>
        <v>0</v>
      </c>
      <c r="H56" s="49">
        <f>SUM('[1]UG 0 PREFEITURA'!H56,'[1]UG 2 IPAM ADM'!H56,'[1]UG 3 IPAM ASSIST.'!H56,'[1]UG 4 SEMUSA'!H56,'[1]UG 5 FUNCULTURAL'!H56,'[1]UG 7 EMDUR'!H56,'[1]UG 8 FMCA'!H56,'[1]UG 9 SEMED'!H56,'[1]UG 10 IPAM FINANCEIRO'!H56,'[1]UG 11 IPAM CAPITALIZADO'!H56,'[1]UG 12 ADPVH'!H56)</f>
        <v>0</v>
      </c>
      <c r="I56" s="50">
        <f>SUM('[1]UG 0 PREFEITURA'!I56,'[1]UG 2 IPAM ADM'!I56,'[1]UG 3 IPAM ASSIST.'!I56,'[1]UG 4 SEMUSA'!I56,'[1]UG 5 FUNCULTURAL'!I56,'[1]UG 7 EMDUR'!I56,'[1]UG 8 FMCA'!I56,'[1]UG 9 SEMED'!I56,'[1]UG 10 IPAM FINANCEIRO'!I56,'[1]UG 11 IPAM CAPITALIZADO'!I56,'[1]UG 12 ADPVH'!I56)</f>
        <v>0</v>
      </c>
      <c r="J56" s="16">
        <f t="shared" si="21"/>
        <v>166769.38</v>
      </c>
      <c r="K56" s="49">
        <f>SUM('[1]UG 0 PREFEITURA'!K56,'[1]UG 2 IPAM ADM'!K56,'[1]UG 3 IPAM ASSIST.'!K56,'[1]UG 4 SEMUSA'!K56,'[1]UG 5 FUNCULTURAL'!K56,'[1]UG 7 EMDUR'!K56,'[1]UG 8 FMCA'!K56,'[1]UG 9 SEMED'!K56,'[1]UG 10 IPAM FINANCEIRO'!K56,'[1]UG 11 IPAM CAPITALIZADO'!K56,'[1]UG 12 ADPVH'!K56)</f>
        <v>0</v>
      </c>
      <c r="L56" s="50">
        <f>SUM('[1]UG 0 PREFEITURA'!L56,'[1]UG 2 IPAM ADM'!L56,'[1]UG 3 IPAM ASSIST.'!L56,'[1]UG 4 SEMUSA'!L56,'[1]UG 5 FUNCULTURAL'!L56,'[1]UG 7 EMDUR'!L56,'[1]UG 8 FMCA'!L56,'[1]UG 9 SEMED'!L56,'[1]UG 10 IPAM FINANCEIRO'!L56,'[1]UG 11 IPAM CAPITALIZADO'!L56,'[1]UG 12 ADPVH'!L56)</f>
        <v>0</v>
      </c>
      <c r="M56" s="49">
        <f>SUM('[1]UG 0 PREFEITURA'!M56,'[1]UG 2 IPAM ADM'!M56,'[1]UG 3 IPAM ASSIST.'!M56,'[1]UG 4 SEMUSA'!M56,'[1]UG 5 FUNCULTURAL'!M56,'[1]UG 7 EMDUR'!M56,'[1]UG 8 FMCA'!M56,'[1]UG 9 SEMED'!M56,'[1]UG 10 IPAM FINANCEIRO'!M56,'[1]UG 11 IPAM CAPITALIZADO'!M56,'[1]UG 12 ADPVH'!M56)</f>
        <v>0</v>
      </c>
      <c r="N56" s="50">
        <f>SUM('[1]UG 0 PREFEITURA'!N56,'[1]UG 2 IPAM ADM'!N56,'[1]UG 3 IPAM ASSIST.'!N56,'[1]UG 4 SEMUSA'!N56,'[1]UG 5 FUNCULTURAL'!N56,'[1]UG 7 EMDUR'!N56,'[1]UG 8 FMCA'!N56,'[1]UG 9 SEMED'!N56,'[1]UG 10 IPAM FINANCEIRO'!N56,'[1]UG 11 IPAM CAPITALIZADO'!N56,'[1]UG 12 ADPVH'!N56)</f>
        <v>0</v>
      </c>
      <c r="O56" s="49">
        <f t="shared" si="22"/>
        <v>166769.38</v>
      </c>
      <c r="P56" s="50"/>
    </row>
    <row r="57" spans="1:16" x14ac:dyDescent="0.2">
      <c r="A57" s="26" t="s">
        <v>84</v>
      </c>
      <c r="B57" s="16">
        <f>SUM('[1]UG 0 PREFEITURA'!B57,'[1]UG 2 IPAM ADM'!B57,'[1]UG 3 IPAM ASSIST.'!B57,'[1]UG 4 SEMUSA'!B57,'[1]UG 5 FUNCULTURAL'!B57,'[1]UG 7 EMDUR'!B57,'[1]UG 8 FMCA'!B57,'[1]UG 9 SEMED'!B57,'[1]UG 10 IPAM FINANCEIRO'!B57,'[1]UG 11 IPAM CAPITALIZADO'!B57,'[1]UG 12 ADPVH'!B57)</f>
        <v>547371.31999999995</v>
      </c>
      <c r="C57" s="49">
        <f>SUM('[1]UG 0 PREFEITURA'!C57,'[1]UG 2 IPAM ADM'!C57,'[1]UG 3 IPAM ASSIST.'!C57,'[1]UG 4 SEMUSA'!C57,'[1]UG 5 FUNCULTURAL'!C57,'[1]UG 7 EMDUR'!C57,'[1]UG 8 FMCA'!C57,'[1]UG 9 SEMED'!C57,'[1]UG 10 IPAM FINANCEIRO'!C57,'[1]UG 11 IPAM CAPITALIZADO'!C57,'[1]UG 12 ADPVH'!C57)</f>
        <v>0</v>
      </c>
      <c r="D57" s="50">
        <f>SUM('[1]UG 0 PREFEITURA'!D57,'[1]UG 2 IPAM ADM'!D57,'[1]UG 3 IPAM ASSIST.'!D57,'[1]UG 4 SEMUSA'!D57,'[1]UG 5 FUNCULTURAL'!D57,'[1]UG 7 EMDUR'!D57,'[1]UG 8 FMCA'!D57,'[1]UG 9 SEMED'!D57,'[1]UG 10 IPAM FINANCEIRO'!D57,'[1]UG 11 IPAM CAPITALIZADO'!D57,'[1]UG 12 ADPVH'!D57)</f>
        <v>0</v>
      </c>
      <c r="E57" s="16">
        <f>SUM('[1]UG 0 PREFEITURA'!E57,'[1]UG 2 IPAM ADM'!E57,'[1]UG 3 IPAM ASSIST.'!E57,'[1]UG 4 SEMUSA'!E57,'[1]UG 5 FUNCULTURAL'!E57,'[1]UG 7 EMDUR'!E57,'[1]UG 8 FMCA'!E57,'[1]UG 9 SEMED'!E57,'[1]UG 10 IPAM FINANCEIRO'!E57,'[1]UG 11 IPAM CAPITALIZADO'!E57,'[1]UG 12 ADPVH'!E57)</f>
        <v>0</v>
      </c>
      <c r="F57" s="16">
        <f>SUM('[1]UG 0 PREFEITURA'!F57,'[1]UG 2 IPAM ADM'!F57,'[1]UG 3 IPAM ASSIST.'!F57,'[1]UG 4 SEMUSA'!F57,'[1]UG 5 FUNCULTURAL'!F57,'[1]UG 7 EMDUR'!F57,'[1]UG 8 FMCA'!F57,'[1]UG 9 SEMED'!F57,'[1]UG 10 IPAM FINANCEIRO'!F57,'[1]UG 11 IPAM CAPITALIZADO'!F57,'[1]UG 12 ADPVH'!F57)</f>
        <v>0</v>
      </c>
      <c r="G57" s="16">
        <f>SUM('[1]UG 0 PREFEITURA'!G57,'[1]UG 2 IPAM ADM'!G57,'[1]UG 3 IPAM ASSIST.'!G57,'[1]UG 4 SEMUSA'!G57,'[1]UG 5 FUNCULTURAL'!G57,'[1]UG 7 EMDUR'!G57,'[1]UG 8 FMCA'!G57,'[1]UG 9 SEMED'!G57,'[1]UG 10 IPAM FINANCEIRO'!G57,'[1]UG 11 IPAM CAPITALIZADO'!G57,'[1]UG 12 ADPVH'!G57)</f>
        <v>0</v>
      </c>
      <c r="H57" s="49">
        <f>SUM('[1]UG 0 PREFEITURA'!H57,'[1]UG 2 IPAM ADM'!H57,'[1]UG 3 IPAM ASSIST.'!H57,'[1]UG 4 SEMUSA'!H57,'[1]UG 5 FUNCULTURAL'!H57,'[1]UG 7 EMDUR'!H57,'[1]UG 8 FMCA'!H57,'[1]UG 9 SEMED'!H57,'[1]UG 10 IPAM FINANCEIRO'!H57,'[1]UG 11 IPAM CAPITALIZADO'!H57,'[1]UG 12 ADPVH'!H57)</f>
        <v>0</v>
      </c>
      <c r="I57" s="50">
        <f>SUM('[1]UG 0 PREFEITURA'!I57,'[1]UG 2 IPAM ADM'!I57,'[1]UG 3 IPAM ASSIST.'!I57,'[1]UG 4 SEMUSA'!I57,'[1]UG 5 FUNCULTURAL'!I57,'[1]UG 7 EMDUR'!I57,'[1]UG 8 FMCA'!I57,'[1]UG 9 SEMED'!I57,'[1]UG 10 IPAM FINANCEIRO'!I57,'[1]UG 11 IPAM CAPITALIZADO'!I57,'[1]UG 12 ADPVH'!I57)</f>
        <v>0</v>
      </c>
      <c r="J57" s="16">
        <f t="shared" si="21"/>
        <v>547371.31999999995</v>
      </c>
      <c r="K57" s="49">
        <f>SUM('[1]UG 0 PREFEITURA'!K57,'[1]UG 2 IPAM ADM'!K57,'[1]UG 3 IPAM ASSIST.'!K57,'[1]UG 4 SEMUSA'!K57,'[1]UG 5 FUNCULTURAL'!K57,'[1]UG 7 EMDUR'!K57,'[1]UG 8 FMCA'!K57,'[1]UG 9 SEMED'!K57,'[1]UG 10 IPAM FINANCEIRO'!K57,'[1]UG 11 IPAM CAPITALIZADO'!K57,'[1]UG 12 ADPVH'!K57)</f>
        <v>0</v>
      </c>
      <c r="L57" s="50">
        <f>SUM('[1]UG 0 PREFEITURA'!L57,'[1]UG 2 IPAM ADM'!L57,'[1]UG 3 IPAM ASSIST.'!L57,'[1]UG 4 SEMUSA'!L57,'[1]UG 5 FUNCULTURAL'!L57,'[1]UG 7 EMDUR'!L57,'[1]UG 8 FMCA'!L57,'[1]UG 9 SEMED'!L57,'[1]UG 10 IPAM FINANCEIRO'!L57,'[1]UG 11 IPAM CAPITALIZADO'!L57,'[1]UG 12 ADPVH'!L57)</f>
        <v>0</v>
      </c>
      <c r="M57" s="49">
        <f>SUM('[1]UG 0 PREFEITURA'!M57,'[1]UG 2 IPAM ADM'!M57,'[1]UG 3 IPAM ASSIST.'!M57,'[1]UG 4 SEMUSA'!M57,'[1]UG 5 FUNCULTURAL'!M57,'[1]UG 7 EMDUR'!M57,'[1]UG 8 FMCA'!M57,'[1]UG 9 SEMED'!M57,'[1]UG 10 IPAM FINANCEIRO'!M57,'[1]UG 11 IPAM CAPITALIZADO'!M57,'[1]UG 12 ADPVH'!M57)</f>
        <v>0</v>
      </c>
      <c r="N57" s="50">
        <f>SUM('[1]UG 0 PREFEITURA'!N57,'[1]UG 2 IPAM ADM'!N57,'[1]UG 3 IPAM ASSIST.'!N57,'[1]UG 4 SEMUSA'!N57,'[1]UG 5 FUNCULTURAL'!N57,'[1]UG 7 EMDUR'!N57,'[1]UG 8 FMCA'!N57,'[1]UG 9 SEMED'!N57,'[1]UG 10 IPAM FINANCEIRO'!N57,'[1]UG 11 IPAM CAPITALIZADO'!N57,'[1]UG 12 ADPVH'!N57)</f>
        <v>0</v>
      </c>
      <c r="O57" s="49">
        <f t="shared" si="22"/>
        <v>547371.31999999995</v>
      </c>
      <c r="P57" s="50"/>
    </row>
    <row r="58" spans="1:16" hidden="1" x14ac:dyDescent="0.2">
      <c r="A58" s="26" t="s">
        <v>85</v>
      </c>
      <c r="B58" s="16">
        <f>SUM('[1]UG 0 PREFEITURA'!B58,'[1]UG 2 IPAM ADM'!B58,'[1]UG 3 IPAM ASSIST.'!B58,'[1]UG 4 SEMUSA'!B58,'[1]UG 5 FUNCULTURAL'!B58,'[1]UG 7 EMDUR'!B58,'[1]UG 8 FMCA'!B58,'[1]UG 9 SEMED'!B58,'[1]UG 10 IPAM FINANCEIRO'!B58,'[1]UG 11 IPAM CAPITALIZADO'!B58,'[1]UG 12 ADPVH'!B58)</f>
        <v>0</v>
      </c>
      <c r="C58" s="49">
        <f>SUM('[1]UG 0 PREFEITURA'!C58,'[1]UG 2 IPAM ADM'!C58,'[1]UG 3 IPAM ASSIST.'!C58,'[1]UG 4 SEMUSA'!C58,'[1]UG 5 FUNCULTURAL'!C58,'[1]UG 7 EMDUR'!C58,'[1]UG 8 FMCA'!C58,'[1]UG 9 SEMED'!C58,'[1]UG 10 IPAM FINANCEIRO'!C58,'[1]UG 11 IPAM CAPITALIZADO'!C58,'[1]UG 12 ADPVH'!C58)</f>
        <v>0</v>
      </c>
      <c r="D58" s="50">
        <f>SUM('[1]UG 0 PREFEITURA'!D58,'[1]UG 2 IPAM ADM'!D58,'[1]UG 3 IPAM ASSIST.'!D58,'[1]UG 4 SEMUSA'!D58,'[1]UG 5 FUNCULTURAL'!D58,'[1]UG 7 EMDUR'!D58,'[1]UG 8 FMCA'!D58,'[1]UG 9 SEMED'!D58,'[1]UG 10 IPAM FINANCEIRO'!D58,'[1]UG 11 IPAM CAPITALIZADO'!D58,'[1]UG 12 ADPVH'!D58)</f>
        <v>0</v>
      </c>
      <c r="E58" s="16">
        <f>SUM('[1]UG 0 PREFEITURA'!E58,'[1]UG 2 IPAM ADM'!E58,'[1]UG 3 IPAM ASSIST.'!E58,'[1]UG 4 SEMUSA'!E58,'[1]UG 5 FUNCULTURAL'!E58,'[1]UG 7 EMDUR'!E58,'[1]UG 8 FMCA'!E58,'[1]UG 9 SEMED'!E58,'[1]UG 10 IPAM FINANCEIRO'!E58,'[1]UG 11 IPAM CAPITALIZADO'!E58,'[1]UG 12 ADPVH'!E58)</f>
        <v>0</v>
      </c>
      <c r="F58" s="16">
        <f>SUM('[1]UG 0 PREFEITURA'!F58,'[1]UG 2 IPAM ADM'!F58,'[1]UG 3 IPAM ASSIST.'!F58,'[1]UG 4 SEMUSA'!F58,'[1]UG 5 FUNCULTURAL'!F58,'[1]UG 7 EMDUR'!F58,'[1]UG 8 FMCA'!F58,'[1]UG 9 SEMED'!F58,'[1]UG 10 IPAM FINANCEIRO'!F58,'[1]UG 11 IPAM CAPITALIZADO'!F58,'[1]UG 12 ADPVH'!F58)</f>
        <v>0</v>
      </c>
      <c r="G58" s="16">
        <f>SUM('[1]UG 0 PREFEITURA'!G58,'[1]UG 2 IPAM ADM'!G58,'[1]UG 3 IPAM ASSIST.'!G58,'[1]UG 4 SEMUSA'!G58,'[1]UG 5 FUNCULTURAL'!G58,'[1]UG 7 EMDUR'!G58,'[1]UG 8 FMCA'!G58,'[1]UG 9 SEMED'!G58,'[1]UG 10 IPAM FINANCEIRO'!G58,'[1]UG 11 IPAM CAPITALIZADO'!G58,'[1]UG 12 ADPVH'!G58)</f>
        <v>0</v>
      </c>
      <c r="H58" s="49">
        <f>SUM('[1]UG 0 PREFEITURA'!H58,'[1]UG 2 IPAM ADM'!H58,'[1]UG 3 IPAM ASSIST.'!H58,'[1]UG 4 SEMUSA'!H58,'[1]UG 5 FUNCULTURAL'!H58,'[1]UG 7 EMDUR'!H58,'[1]UG 8 FMCA'!H58,'[1]UG 9 SEMED'!H58,'[1]UG 10 IPAM FINANCEIRO'!H58,'[1]UG 11 IPAM CAPITALIZADO'!H58,'[1]UG 12 ADPVH'!H58)</f>
        <v>0</v>
      </c>
      <c r="I58" s="50">
        <f>SUM('[1]UG 0 PREFEITURA'!I58,'[1]UG 2 IPAM ADM'!I58,'[1]UG 3 IPAM ASSIST.'!I58,'[1]UG 4 SEMUSA'!I58,'[1]UG 5 FUNCULTURAL'!I58,'[1]UG 7 EMDUR'!I58,'[1]UG 8 FMCA'!I58,'[1]UG 9 SEMED'!I58,'[1]UG 10 IPAM FINANCEIRO'!I58,'[1]UG 11 IPAM CAPITALIZADO'!I58,'[1]UG 12 ADPVH'!I58)</f>
        <v>0</v>
      </c>
      <c r="J58" s="16">
        <f t="shared" si="21"/>
        <v>0</v>
      </c>
      <c r="K58" s="49">
        <f>SUM('[1]UG 0 PREFEITURA'!K58,'[1]UG 2 IPAM ADM'!K58,'[1]UG 3 IPAM ASSIST.'!K58,'[1]UG 4 SEMUSA'!K58,'[1]UG 5 FUNCULTURAL'!K58,'[1]UG 7 EMDUR'!K58,'[1]UG 8 FMCA'!K58,'[1]UG 9 SEMED'!K58,'[1]UG 10 IPAM FINANCEIRO'!K58,'[1]UG 11 IPAM CAPITALIZADO'!K58,'[1]UG 12 ADPVH'!K58)</f>
        <v>0</v>
      </c>
      <c r="L58" s="50">
        <f>SUM('[1]UG 0 PREFEITURA'!L58,'[1]UG 2 IPAM ADM'!L58,'[1]UG 3 IPAM ASSIST.'!L58,'[1]UG 4 SEMUSA'!L58,'[1]UG 5 FUNCULTURAL'!L58,'[1]UG 7 EMDUR'!L58,'[1]UG 8 FMCA'!L58,'[1]UG 9 SEMED'!L58,'[1]UG 10 IPAM FINANCEIRO'!L58,'[1]UG 11 IPAM CAPITALIZADO'!L58,'[1]UG 12 ADPVH'!L58)</f>
        <v>0</v>
      </c>
      <c r="M58" s="49">
        <f>SUM('[1]UG 0 PREFEITURA'!M58,'[1]UG 2 IPAM ADM'!M58,'[1]UG 3 IPAM ASSIST.'!M58,'[1]UG 4 SEMUSA'!M58,'[1]UG 5 FUNCULTURAL'!M58,'[1]UG 7 EMDUR'!M58,'[1]UG 8 FMCA'!M58,'[1]UG 9 SEMED'!M58,'[1]UG 10 IPAM FINANCEIRO'!M58,'[1]UG 11 IPAM CAPITALIZADO'!M58,'[1]UG 12 ADPVH'!M58)</f>
        <v>0</v>
      </c>
      <c r="N58" s="50">
        <f>SUM('[1]UG 0 PREFEITURA'!N58,'[1]UG 2 IPAM ADM'!N58,'[1]UG 3 IPAM ASSIST.'!N58,'[1]UG 4 SEMUSA'!N58,'[1]UG 5 FUNCULTURAL'!N58,'[1]UG 7 EMDUR'!N58,'[1]UG 8 FMCA'!N58,'[1]UG 9 SEMED'!N58,'[1]UG 10 IPAM FINANCEIRO'!N58,'[1]UG 11 IPAM CAPITALIZADO'!N58,'[1]UG 12 ADPVH'!N58)</f>
        <v>0</v>
      </c>
      <c r="O58" s="49">
        <f t="shared" si="22"/>
        <v>0</v>
      </c>
      <c r="P58" s="50"/>
    </row>
    <row r="59" spans="1:16" x14ac:dyDescent="0.2">
      <c r="A59" s="26" t="s">
        <v>86</v>
      </c>
      <c r="B59" s="16">
        <f>SUM('[1]UG 0 PREFEITURA'!B59,'[1]UG 2 IPAM ADM'!B59,'[1]UG 3 IPAM ASSIST.'!B59,'[1]UG 4 SEMUSA'!B59,'[1]UG 5 FUNCULTURAL'!B59,'[1]UG 7 EMDUR'!B59,'[1]UG 8 FMCA'!B59,'[1]UG 9 SEMED'!B59,'[1]UG 10 IPAM FINANCEIRO'!B59,'[1]UG 11 IPAM CAPITALIZADO'!B59,'[1]UG 12 ADPVH'!B59)</f>
        <v>7577052.1899999995</v>
      </c>
      <c r="C59" s="49">
        <f>SUM('[1]UG 0 PREFEITURA'!C59,'[1]UG 2 IPAM ADM'!C59,'[1]UG 3 IPAM ASSIST.'!C59,'[1]UG 4 SEMUSA'!C59,'[1]UG 5 FUNCULTURAL'!C59,'[1]UG 7 EMDUR'!C59,'[1]UG 8 FMCA'!C59,'[1]UG 9 SEMED'!C59,'[1]UG 10 IPAM FINANCEIRO'!C59,'[1]UG 11 IPAM CAPITALIZADO'!C59,'[1]UG 12 ADPVH'!C59)</f>
        <v>0</v>
      </c>
      <c r="D59" s="50">
        <f>SUM('[1]UG 0 PREFEITURA'!D59,'[1]UG 2 IPAM ADM'!D59,'[1]UG 3 IPAM ASSIST.'!D59,'[1]UG 4 SEMUSA'!D59,'[1]UG 5 FUNCULTURAL'!D59,'[1]UG 7 EMDUR'!D59,'[1]UG 8 FMCA'!D59,'[1]UG 9 SEMED'!D59,'[1]UG 10 IPAM FINANCEIRO'!D59,'[1]UG 11 IPAM CAPITALIZADO'!D59,'[1]UG 12 ADPVH'!D59)</f>
        <v>0</v>
      </c>
      <c r="E59" s="16">
        <f>SUM('[1]UG 0 PREFEITURA'!E59,'[1]UG 2 IPAM ADM'!E59,'[1]UG 3 IPAM ASSIST.'!E59,'[1]UG 4 SEMUSA'!E59,'[1]UG 5 FUNCULTURAL'!E59,'[1]UG 7 EMDUR'!E59,'[1]UG 8 FMCA'!E59,'[1]UG 9 SEMED'!E59,'[1]UG 10 IPAM FINANCEIRO'!E59,'[1]UG 11 IPAM CAPITALIZADO'!E59,'[1]UG 12 ADPVH'!E59)</f>
        <v>0</v>
      </c>
      <c r="F59" s="16">
        <f>SUM('[1]UG 0 PREFEITURA'!F59,'[1]UG 2 IPAM ADM'!F59,'[1]UG 3 IPAM ASSIST.'!F59,'[1]UG 4 SEMUSA'!F59,'[1]UG 5 FUNCULTURAL'!F59,'[1]UG 7 EMDUR'!F59,'[1]UG 8 FMCA'!F59,'[1]UG 9 SEMED'!F59,'[1]UG 10 IPAM FINANCEIRO'!F59,'[1]UG 11 IPAM CAPITALIZADO'!F59,'[1]UG 12 ADPVH'!F59)</f>
        <v>0</v>
      </c>
      <c r="G59" s="16">
        <f>SUM('[1]UG 0 PREFEITURA'!G59,'[1]UG 2 IPAM ADM'!G59,'[1]UG 3 IPAM ASSIST.'!G59,'[1]UG 4 SEMUSA'!G59,'[1]UG 5 FUNCULTURAL'!G59,'[1]UG 7 EMDUR'!G59,'[1]UG 8 FMCA'!G59,'[1]UG 9 SEMED'!G59,'[1]UG 10 IPAM FINANCEIRO'!G59,'[1]UG 11 IPAM CAPITALIZADO'!G59,'[1]UG 12 ADPVH'!G59)</f>
        <v>0</v>
      </c>
      <c r="H59" s="49">
        <f>SUM('[1]UG 0 PREFEITURA'!H59,'[1]UG 2 IPAM ADM'!H59,'[1]UG 3 IPAM ASSIST.'!H59,'[1]UG 4 SEMUSA'!H59,'[1]UG 5 FUNCULTURAL'!H59,'[1]UG 7 EMDUR'!H59,'[1]UG 8 FMCA'!H59,'[1]UG 9 SEMED'!H59,'[1]UG 10 IPAM FINANCEIRO'!H59,'[1]UG 11 IPAM CAPITALIZADO'!H59,'[1]UG 12 ADPVH'!H59)</f>
        <v>0</v>
      </c>
      <c r="I59" s="50">
        <f>SUM('[1]UG 0 PREFEITURA'!I59,'[1]UG 2 IPAM ADM'!I59,'[1]UG 3 IPAM ASSIST.'!I59,'[1]UG 4 SEMUSA'!I59,'[1]UG 5 FUNCULTURAL'!I59,'[1]UG 7 EMDUR'!I59,'[1]UG 8 FMCA'!I59,'[1]UG 9 SEMED'!I59,'[1]UG 10 IPAM FINANCEIRO'!I59,'[1]UG 11 IPAM CAPITALIZADO'!I59,'[1]UG 12 ADPVH'!I59)</f>
        <v>0</v>
      </c>
      <c r="J59" s="16">
        <f t="shared" si="21"/>
        <v>7577052.1899999995</v>
      </c>
      <c r="K59" s="49">
        <f>SUM('[1]UG 0 PREFEITURA'!K59,'[1]UG 2 IPAM ADM'!K59,'[1]UG 3 IPAM ASSIST.'!K59,'[1]UG 4 SEMUSA'!K59,'[1]UG 5 FUNCULTURAL'!K59,'[1]UG 7 EMDUR'!K59,'[1]UG 8 FMCA'!K59,'[1]UG 9 SEMED'!K59,'[1]UG 10 IPAM FINANCEIRO'!K59,'[1]UG 11 IPAM CAPITALIZADO'!K59,'[1]UG 12 ADPVH'!K59)</f>
        <v>5553075.2599999998</v>
      </c>
      <c r="L59" s="50">
        <f>SUM('[1]UG 0 PREFEITURA'!L59,'[1]UG 2 IPAM ADM'!L59,'[1]UG 3 IPAM ASSIST.'!L59,'[1]UG 4 SEMUSA'!L59,'[1]UG 5 FUNCULTURAL'!L59,'[1]UG 7 EMDUR'!L59,'[1]UG 8 FMCA'!L59,'[1]UG 9 SEMED'!L59,'[1]UG 10 IPAM FINANCEIRO'!L59,'[1]UG 11 IPAM CAPITALIZADO'!L59,'[1]UG 12 ADPVH'!L59)</f>
        <v>0</v>
      </c>
      <c r="M59" s="49">
        <f>SUM('[1]UG 0 PREFEITURA'!M59,'[1]UG 2 IPAM ADM'!M59,'[1]UG 3 IPAM ASSIST.'!M59,'[1]UG 4 SEMUSA'!M59,'[1]UG 5 FUNCULTURAL'!M59,'[1]UG 7 EMDUR'!M59,'[1]UG 8 FMCA'!M59,'[1]UG 9 SEMED'!M59,'[1]UG 10 IPAM FINANCEIRO'!M59,'[1]UG 11 IPAM CAPITALIZADO'!M59,'[1]UG 12 ADPVH'!M59)</f>
        <v>0</v>
      </c>
      <c r="N59" s="50">
        <f>SUM('[1]UG 0 PREFEITURA'!N59,'[1]UG 2 IPAM ADM'!N59,'[1]UG 3 IPAM ASSIST.'!N59,'[1]UG 4 SEMUSA'!N59,'[1]UG 5 FUNCULTURAL'!N59,'[1]UG 7 EMDUR'!N59,'[1]UG 8 FMCA'!N59,'[1]UG 9 SEMED'!N59,'[1]UG 10 IPAM FINANCEIRO'!N59,'[1]UG 11 IPAM CAPITALIZADO'!N59,'[1]UG 12 ADPVH'!N59)</f>
        <v>0</v>
      </c>
      <c r="O59" s="49">
        <f t="shared" si="22"/>
        <v>2023976.9299999997</v>
      </c>
      <c r="P59" s="50"/>
    </row>
    <row r="60" spans="1:16" x14ac:dyDescent="0.2">
      <c r="A60" s="15" t="s">
        <v>87</v>
      </c>
      <c r="B60" s="16">
        <f>SUM('[1]UG 0 PREFEITURA'!B60,'[1]UG 2 IPAM ADM'!B60,'[1]UG 3 IPAM ASSIST.'!B60,'[1]UG 4 SEMUSA'!B60,'[1]UG 5 FUNCULTURAL'!B60,'[1]UG 7 EMDUR'!B60,'[1]UG 8 FMCA'!B60,'[1]UG 9 SEMED'!B60,'[1]UG 10 IPAM FINANCEIRO'!B60,'[1]UG 11 IPAM CAPITALIZADO'!B60,'[1]UG 12 ADPVH'!B60)</f>
        <v>7867661.1300000008</v>
      </c>
      <c r="C60" s="49">
        <f>SUM('[1]UG 0 PREFEITURA'!C60,'[1]UG 2 IPAM ADM'!C60,'[1]UG 3 IPAM ASSIST.'!C60,'[1]UG 4 SEMUSA'!C60,'[1]UG 5 FUNCULTURAL'!C60,'[1]UG 7 EMDUR'!C60,'[1]UG 8 FMCA'!C60,'[1]UG 9 SEMED'!C60,'[1]UG 10 IPAM FINANCEIRO'!C60,'[1]UG 11 IPAM CAPITALIZADO'!C60,'[1]UG 12 ADPVH'!C60)</f>
        <v>0</v>
      </c>
      <c r="D60" s="50">
        <f>SUM('[1]UG 0 PREFEITURA'!D60,'[1]UG 2 IPAM ADM'!D60,'[1]UG 3 IPAM ASSIST.'!D60,'[1]UG 4 SEMUSA'!D60,'[1]UG 5 FUNCULTURAL'!D60,'[1]UG 7 EMDUR'!D60,'[1]UG 8 FMCA'!D60,'[1]UG 9 SEMED'!D60,'[1]UG 10 IPAM FINANCEIRO'!D60,'[1]UG 11 IPAM CAPITALIZADO'!D60,'[1]UG 12 ADPVH'!D60)</f>
        <v>0</v>
      </c>
      <c r="E60" s="16">
        <f>SUM('[1]UG 0 PREFEITURA'!E60,'[1]UG 2 IPAM ADM'!E60,'[1]UG 3 IPAM ASSIST.'!E60,'[1]UG 4 SEMUSA'!E60,'[1]UG 5 FUNCULTURAL'!E60,'[1]UG 7 EMDUR'!E60,'[1]UG 8 FMCA'!E60,'[1]UG 9 SEMED'!E60,'[1]UG 10 IPAM FINANCEIRO'!E60,'[1]UG 11 IPAM CAPITALIZADO'!E60,'[1]UG 12 ADPVH'!E60)</f>
        <v>0</v>
      </c>
      <c r="F60" s="16">
        <f>SUM('[1]UG 0 PREFEITURA'!F60,'[1]UG 2 IPAM ADM'!F60,'[1]UG 3 IPAM ASSIST.'!F60,'[1]UG 4 SEMUSA'!F60,'[1]UG 5 FUNCULTURAL'!F60,'[1]UG 7 EMDUR'!F60,'[1]UG 8 FMCA'!F60,'[1]UG 9 SEMED'!F60,'[1]UG 10 IPAM FINANCEIRO'!F60,'[1]UG 11 IPAM CAPITALIZADO'!F60,'[1]UG 12 ADPVH'!F60)</f>
        <v>0</v>
      </c>
      <c r="G60" s="16">
        <f>SUM('[1]UG 0 PREFEITURA'!G60,'[1]UG 2 IPAM ADM'!G60,'[1]UG 3 IPAM ASSIST.'!G60,'[1]UG 4 SEMUSA'!G60,'[1]UG 5 FUNCULTURAL'!G60,'[1]UG 7 EMDUR'!G60,'[1]UG 8 FMCA'!G60,'[1]UG 9 SEMED'!G60,'[1]UG 10 IPAM FINANCEIRO'!G60,'[1]UG 11 IPAM CAPITALIZADO'!G60,'[1]UG 12 ADPVH'!G60)</f>
        <v>0</v>
      </c>
      <c r="H60" s="49">
        <f>SUM('[1]UG 0 PREFEITURA'!H60,'[1]UG 2 IPAM ADM'!H60,'[1]UG 3 IPAM ASSIST.'!H60,'[1]UG 4 SEMUSA'!H60,'[1]UG 5 FUNCULTURAL'!H60,'[1]UG 7 EMDUR'!H60,'[1]UG 8 FMCA'!H60,'[1]UG 9 SEMED'!H60,'[1]UG 10 IPAM FINANCEIRO'!H60,'[1]UG 11 IPAM CAPITALIZADO'!H60,'[1]UG 12 ADPVH'!H60)</f>
        <v>0</v>
      </c>
      <c r="I60" s="50">
        <f>SUM('[1]UG 0 PREFEITURA'!I60,'[1]UG 2 IPAM ADM'!I60,'[1]UG 3 IPAM ASSIST.'!I60,'[1]UG 4 SEMUSA'!I60,'[1]UG 5 FUNCULTURAL'!I60,'[1]UG 7 EMDUR'!I60,'[1]UG 8 FMCA'!I60,'[1]UG 9 SEMED'!I60,'[1]UG 10 IPAM FINANCEIRO'!I60,'[1]UG 11 IPAM CAPITALIZADO'!I60,'[1]UG 12 ADPVH'!I60)</f>
        <v>0</v>
      </c>
      <c r="J60" s="16">
        <f t="shared" si="21"/>
        <v>7867661.1300000008</v>
      </c>
      <c r="K60" s="49">
        <f>SUM('[1]UG 0 PREFEITURA'!K60,'[1]UG 2 IPAM ADM'!K60,'[1]UG 3 IPAM ASSIST.'!K60,'[1]UG 4 SEMUSA'!K60,'[1]UG 5 FUNCULTURAL'!K60,'[1]UG 7 EMDUR'!K60,'[1]UG 8 FMCA'!K60,'[1]UG 9 SEMED'!K60,'[1]UG 10 IPAM FINANCEIRO'!K60,'[1]UG 11 IPAM CAPITALIZADO'!K60,'[1]UG 12 ADPVH'!K60)</f>
        <v>3059668.57</v>
      </c>
      <c r="L60" s="50">
        <f>SUM('[1]UG 0 PREFEITURA'!L60,'[1]UG 2 IPAM ADM'!L60,'[1]UG 3 IPAM ASSIST.'!L60,'[1]UG 4 SEMUSA'!L60,'[1]UG 5 FUNCULTURAL'!L60,'[1]UG 7 EMDUR'!L60,'[1]UG 8 FMCA'!L60,'[1]UG 9 SEMED'!L60,'[1]UG 10 IPAM FINANCEIRO'!L60,'[1]UG 11 IPAM CAPITALIZADO'!L60,'[1]UG 12 ADPVH'!L60)</f>
        <v>0</v>
      </c>
      <c r="M60" s="49">
        <f>SUM('[1]UG 0 PREFEITURA'!M60,'[1]UG 2 IPAM ADM'!M60,'[1]UG 3 IPAM ASSIST.'!M60,'[1]UG 4 SEMUSA'!M60,'[1]UG 5 FUNCULTURAL'!M60,'[1]UG 7 EMDUR'!M60,'[1]UG 8 FMCA'!M60,'[1]UG 9 SEMED'!M60,'[1]UG 10 IPAM FINANCEIRO'!M60,'[1]UG 11 IPAM CAPITALIZADO'!M60,'[1]UG 12 ADPVH'!M60)</f>
        <v>0</v>
      </c>
      <c r="N60" s="50">
        <f>SUM('[1]UG 0 PREFEITURA'!N60,'[1]UG 2 IPAM ADM'!N60,'[1]UG 3 IPAM ASSIST.'!N60,'[1]UG 4 SEMUSA'!N60,'[1]UG 5 FUNCULTURAL'!N60,'[1]UG 7 EMDUR'!N60,'[1]UG 8 FMCA'!N60,'[1]UG 9 SEMED'!N60,'[1]UG 10 IPAM FINANCEIRO'!N60,'[1]UG 11 IPAM CAPITALIZADO'!N60,'[1]UG 12 ADPVH'!N60)</f>
        <v>0</v>
      </c>
      <c r="O60" s="49">
        <f t="shared" si="22"/>
        <v>4807992.5600000005</v>
      </c>
      <c r="P60" s="50"/>
    </row>
    <row r="61" spans="1:16" x14ac:dyDescent="0.2">
      <c r="A61" s="26" t="s">
        <v>88</v>
      </c>
      <c r="B61" s="16">
        <f>SUM('[1]UG 0 PREFEITURA'!B61,'[1]UG 2 IPAM ADM'!B61,'[1]UG 3 IPAM ASSIST.'!B61,'[1]UG 4 SEMUSA'!B61,'[1]UG 5 FUNCULTURAL'!B61,'[1]UG 7 EMDUR'!B61,'[1]UG 8 FMCA'!B61,'[1]UG 9 SEMED'!B61,'[1]UG 10 IPAM FINANCEIRO'!B61,'[1]UG 11 IPAM CAPITALIZADO'!B61,'[1]UG 12 ADPVH'!B61)</f>
        <v>64130.12</v>
      </c>
      <c r="C61" s="49">
        <f>SUM('[1]UG 0 PREFEITURA'!C61,'[1]UG 2 IPAM ADM'!C61,'[1]UG 3 IPAM ASSIST.'!C61,'[1]UG 4 SEMUSA'!C61,'[1]UG 5 FUNCULTURAL'!C61,'[1]UG 7 EMDUR'!C61,'[1]UG 8 FMCA'!C61,'[1]UG 9 SEMED'!C61,'[1]UG 10 IPAM FINANCEIRO'!C61,'[1]UG 11 IPAM CAPITALIZADO'!C61,'[1]UG 12 ADPVH'!C61)</f>
        <v>0</v>
      </c>
      <c r="D61" s="50">
        <f>SUM('[1]UG 0 PREFEITURA'!D61,'[1]UG 2 IPAM ADM'!D61,'[1]UG 3 IPAM ASSIST.'!D61,'[1]UG 4 SEMUSA'!D61,'[1]UG 5 FUNCULTURAL'!D61,'[1]UG 7 EMDUR'!D61,'[1]UG 8 FMCA'!D61,'[1]UG 9 SEMED'!D61,'[1]UG 10 IPAM FINANCEIRO'!D61,'[1]UG 11 IPAM CAPITALIZADO'!D61,'[1]UG 12 ADPVH'!D61)</f>
        <v>0</v>
      </c>
      <c r="E61" s="16">
        <f>SUM('[1]UG 0 PREFEITURA'!E61,'[1]UG 2 IPAM ADM'!E61,'[1]UG 3 IPAM ASSIST.'!E61,'[1]UG 4 SEMUSA'!E61,'[1]UG 5 FUNCULTURAL'!E61,'[1]UG 7 EMDUR'!E61,'[1]UG 8 FMCA'!E61,'[1]UG 9 SEMED'!E61,'[1]UG 10 IPAM FINANCEIRO'!E61,'[1]UG 11 IPAM CAPITALIZADO'!E61,'[1]UG 12 ADPVH'!E61)</f>
        <v>0</v>
      </c>
      <c r="F61" s="16">
        <f>SUM('[1]UG 0 PREFEITURA'!F61,'[1]UG 2 IPAM ADM'!F61,'[1]UG 3 IPAM ASSIST.'!F61,'[1]UG 4 SEMUSA'!F61,'[1]UG 5 FUNCULTURAL'!F61,'[1]UG 7 EMDUR'!F61,'[1]UG 8 FMCA'!F61,'[1]UG 9 SEMED'!F61,'[1]UG 10 IPAM FINANCEIRO'!F61,'[1]UG 11 IPAM CAPITALIZADO'!F61,'[1]UG 12 ADPVH'!F61)</f>
        <v>0</v>
      </c>
      <c r="G61" s="16">
        <f>SUM('[1]UG 0 PREFEITURA'!G61,'[1]UG 2 IPAM ADM'!G61,'[1]UG 3 IPAM ASSIST.'!G61,'[1]UG 4 SEMUSA'!G61,'[1]UG 5 FUNCULTURAL'!G61,'[1]UG 7 EMDUR'!G61,'[1]UG 8 FMCA'!G61,'[1]UG 9 SEMED'!G61,'[1]UG 10 IPAM FINANCEIRO'!G61,'[1]UG 11 IPAM CAPITALIZADO'!G61,'[1]UG 12 ADPVH'!G61)</f>
        <v>0</v>
      </c>
      <c r="H61" s="49">
        <f>SUM('[1]UG 0 PREFEITURA'!H61,'[1]UG 2 IPAM ADM'!H61,'[1]UG 3 IPAM ASSIST.'!H61,'[1]UG 4 SEMUSA'!H61,'[1]UG 5 FUNCULTURAL'!H61,'[1]UG 7 EMDUR'!H61,'[1]UG 8 FMCA'!H61,'[1]UG 9 SEMED'!H61,'[1]UG 10 IPAM FINANCEIRO'!H61,'[1]UG 11 IPAM CAPITALIZADO'!H61,'[1]UG 12 ADPVH'!H61)</f>
        <v>0</v>
      </c>
      <c r="I61" s="50">
        <f>SUM('[1]UG 0 PREFEITURA'!I61,'[1]UG 2 IPAM ADM'!I61,'[1]UG 3 IPAM ASSIST.'!I61,'[1]UG 4 SEMUSA'!I61,'[1]UG 5 FUNCULTURAL'!I61,'[1]UG 7 EMDUR'!I61,'[1]UG 8 FMCA'!I61,'[1]UG 9 SEMED'!I61,'[1]UG 10 IPAM FINANCEIRO'!I61,'[1]UG 11 IPAM CAPITALIZADO'!I61,'[1]UG 12 ADPVH'!I61)</f>
        <v>0</v>
      </c>
      <c r="J61" s="16">
        <f t="shared" si="21"/>
        <v>64130.12</v>
      </c>
      <c r="K61" s="49">
        <f>SUM('[1]UG 0 PREFEITURA'!K61,'[1]UG 2 IPAM ADM'!K61,'[1]UG 3 IPAM ASSIST.'!K61,'[1]UG 4 SEMUSA'!K61,'[1]UG 5 FUNCULTURAL'!K61,'[1]UG 7 EMDUR'!K61,'[1]UG 8 FMCA'!K61,'[1]UG 9 SEMED'!K61,'[1]UG 10 IPAM FINANCEIRO'!K61,'[1]UG 11 IPAM CAPITALIZADO'!K61,'[1]UG 12 ADPVH'!K61)</f>
        <v>0</v>
      </c>
      <c r="L61" s="50">
        <f>SUM('[1]UG 0 PREFEITURA'!L61,'[1]UG 2 IPAM ADM'!L61,'[1]UG 3 IPAM ASSIST.'!L61,'[1]UG 4 SEMUSA'!L61,'[1]UG 5 FUNCULTURAL'!L61,'[1]UG 7 EMDUR'!L61,'[1]UG 8 FMCA'!L61,'[1]UG 9 SEMED'!L61,'[1]UG 10 IPAM FINANCEIRO'!L61,'[1]UG 11 IPAM CAPITALIZADO'!L61,'[1]UG 12 ADPVH'!L61)</f>
        <v>0</v>
      </c>
      <c r="M61" s="49">
        <f>SUM('[1]UG 0 PREFEITURA'!M61,'[1]UG 2 IPAM ADM'!M61,'[1]UG 3 IPAM ASSIST.'!M61,'[1]UG 4 SEMUSA'!M61,'[1]UG 5 FUNCULTURAL'!M61,'[1]UG 7 EMDUR'!M61,'[1]UG 8 FMCA'!M61,'[1]UG 9 SEMED'!M61,'[1]UG 10 IPAM FINANCEIRO'!M61,'[1]UG 11 IPAM CAPITALIZADO'!M61,'[1]UG 12 ADPVH'!M61)</f>
        <v>0</v>
      </c>
      <c r="N61" s="50">
        <f>SUM('[1]UG 0 PREFEITURA'!N61,'[1]UG 2 IPAM ADM'!N61,'[1]UG 3 IPAM ASSIST.'!N61,'[1]UG 4 SEMUSA'!N61,'[1]UG 5 FUNCULTURAL'!N61,'[1]UG 7 EMDUR'!N61,'[1]UG 8 FMCA'!N61,'[1]UG 9 SEMED'!N61,'[1]UG 10 IPAM FINANCEIRO'!N61,'[1]UG 11 IPAM CAPITALIZADO'!N61,'[1]UG 12 ADPVH'!N61)</f>
        <v>0</v>
      </c>
      <c r="O61" s="49">
        <f t="shared" si="22"/>
        <v>64130.12</v>
      </c>
      <c r="P61" s="50"/>
    </row>
    <row r="62" spans="1:16" x14ac:dyDescent="0.2">
      <c r="A62" s="26" t="s">
        <v>89</v>
      </c>
      <c r="B62" s="16">
        <f>SUM('[1]UG 0 PREFEITURA'!B62,'[1]UG 2 IPAM ADM'!B62,'[1]UG 3 IPAM ASSIST.'!B62,'[1]UG 4 SEMUSA'!B62,'[1]UG 5 FUNCULTURAL'!B62,'[1]UG 7 EMDUR'!B62,'[1]UG 8 FMCA'!B62,'[1]UG 9 SEMED'!B62,'[1]UG 10 IPAM FINANCEIRO'!B62,'[1]UG 11 IPAM CAPITALIZADO'!B62,'[1]UG 12 ADPVH'!B62)</f>
        <v>257078.09</v>
      </c>
      <c r="C62" s="49">
        <f>SUM('[1]UG 0 PREFEITURA'!C62,'[1]UG 2 IPAM ADM'!C62,'[1]UG 3 IPAM ASSIST.'!C62,'[1]UG 4 SEMUSA'!C62,'[1]UG 5 FUNCULTURAL'!C62,'[1]UG 7 EMDUR'!C62,'[1]UG 8 FMCA'!C62,'[1]UG 9 SEMED'!C62,'[1]UG 10 IPAM FINANCEIRO'!C62,'[1]UG 11 IPAM CAPITALIZADO'!C62,'[1]UG 12 ADPVH'!C62)</f>
        <v>0</v>
      </c>
      <c r="D62" s="50">
        <f>SUM('[1]UG 0 PREFEITURA'!D62,'[1]UG 2 IPAM ADM'!D62,'[1]UG 3 IPAM ASSIST.'!D62,'[1]UG 4 SEMUSA'!D62,'[1]UG 5 FUNCULTURAL'!D62,'[1]UG 7 EMDUR'!D62,'[1]UG 8 FMCA'!D62,'[1]UG 9 SEMED'!D62,'[1]UG 10 IPAM FINANCEIRO'!D62,'[1]UG 11 IPAM CAPITALIZADO'!D62,'[1]UG 12 ADPVH'!D62)</f>
        <v>0</v>
      </c>
      <c r="E62" s="16">
        <f>SUM('[1]UG 0 PREFEITURA'!E62,'[1]UG 2 IPAM ADM'!E62,'[1]UG 3 IPAM ASSIST.'!E62,'[1]UG 4 SEMUSA'!E62,'[1]UG 5 FUNCULTURAL'!E62,'[1]UG 7 EMDUR'!E62,'[1]UG 8 FMCA'!E62,'[1]UG 9 SEMED'!E62,'[1]UG 10 IPAM FINANCEIRO'!E62,'[1]UG 11 IPAM CAPITALIZADO'!E62,'[1]UG 12 ADPVH'!E62)</f>
        <v>0</v>
      </c>
      <c r="F62" s="16">
        <f>SUM('[1]UG 0 PREFEITURA'!F62,'[1]UG 2 IPAM ADM'!F62,'[1]UG 3 IPAM ASSIST.'!F62,'[1]UG 4 SEMUSA'!F62,'[1]UG 5 FUNCULTURAL'!F62,'[1]UG 7 EMDUR'!F62,'[1]UG 8 FMCA'!F62,'[1]UG 9 SEMED'!F62,'[1]UG 10 IPAM FINANCEIRO'!F62,'[1]UG 11 IPAM CAPITALIZADO'!F62,'[1]UG 12 ADPVH'!F62)</f>
        <v>0</v>
      </c>
      <c r="G62" s="16">
        <f>SUM('[1]UG 0 PREFEITURA'!G62,'[1]UG 2 IPAM ADM'!G62,'[1]UG 3 IPAM ASSIST.'!G62,'[1]UG 4 SEMUSA'!G62,'[1]UG 5 FUNCULTURAL'!G62,'[1]UG 7 EMDUR'!G62,'[1]UG 8 FMCA'!G62,'[1]UG 9 SEMED'!G62,'[1]UG 10 IPAM FINANCEIRO'!G62,'[1]UG 11 IPAM CAPITALIZADO'!G62,'[1]UG 12 ADPVH'!G62)</f>
        <v>0</v>
      </c>
      <c r="H62" s="49">
        <f>SUM('[1]UG 0 PREFEITURA'!H62,'[1]UG 2 IPAM ADM'!H62,'[1]UG 3 IPAM ASSIST.'!H62,'[1]UG 4 SEMUSA'!H62,'[1]UG 5 FUNCULTURAL'!H62,'[1]UG 7 EMDUR'!H62,'[1]UG 8 FMCA'!H62,'[1]UG 9 SEMED'!H62,'[1]UG 10 IPAM FINANCEIRO'!H62,'[1]UG 11 IPAM CAPITALIZADO'!H62,'[1]UG 12 ADPVH'!H62)</f>
        <v>0</v>
      </c>
      <c r="I62" s="50">
        <f>SUM('[1]UG 0 PREFEITURA'!I62,'[1]UG 2 IPAM ADM'!I62,'[1]UG 3 IPAM ASSIST.'!I62,'[1]UG 4 SEMUSA'!I62,'[1]UG 5 FUNCULTURAL'!I62,'[1]UG 7 EMDUR'!I62,'[1]UG 8 FMCA'!I62,'[1]UG 9 SEMED'!I62,'[1]UG 10 IPAM FINANCEIRO'!I62,'[1]UG 11 IPAM CAPITALIZADO'!I62,'[1]UG 12 ADPVH'!I62)</f>
        <v>0</v>
      </c>
      <c r="J62" s="16">
        <f t="shared" si="21"/>
        <v>257078.09</v>
      </c>
      <c r="K62" s="49">
        <f>SUM('[1]UG 0 PREFEITURA'!K62,'[1]UG 2 IPAM ADM'!K62,'[1]UG 3 IPAM ASSIST.'!K62,'[1]UG 4 SEMUSA'!K62,'[1]UG 5 FUNCULTURAL'!K62,'[1]UG 7 EMDUR'!K62,'[1]UG 8 FMCA'!K62,'[1]UG 9 SEMED'!K62,'[1]UG 10 IPAM FINANCEIRO'!K62,'[1]UG 11 IPAM CAPITALIZADO'!K62,'[1]UG 12 ADPVH'!K62)</f>
        <v>0</v>
      </c>
      <c r="L62" s="50">
        <f>SUM('[1]UG 0 PREFEITURA'!L62,'[1]UG 2 IPAM ADM'!L62,'[1]UG 3 IPAM ASSIST.'!L62,'[1]UG 4 SEMUSA'!L62,'[1]UG 5 FUNCULTURAL'!L62,'[1]UG 7 EMDUR'!L62,'[1]UG 8 FMCA'!L62,'[1]UG 9 SEMED'!L62,'[1]UG 10 IPAM FINANCEIRO'!L62,'[1]UG 11 IPAM CAPITALIZADO'!L62,'[1]UG 12 ADPVH'!L62)</f>
        <v>0</v>
      </c>
      <c r="M62" s="49">
        <f>SUM('[1]UG 0 PREFEITURA'!M62,'[1]UG 2 IPAM ADM'!M62,'[1]UG 3 IPAM ASSIST.'!M62,'[1]UG 4 SEMUSA'!M62,'[1]UG 5 FUNCULTURAL'!M62,'[1]UG 7 EMDUR'!M62,'[1]UG 8 FMCA'!M62,'[1]UG 9 SEMED'!M62,'[1]UG 10 IPAM FINANCEIRO'!M62,'[1]UG 11 IPAM CAPITALIZADO'!M62,'[1]UG 12 ADPVH'!M62)</f>
        <v>0</v>
      </c>
      <c r="N62" s="50">
        <f>SUM('[1]UG 0 PREFEITURA'!N62,'[1]UG 2 IPAM ADM'!N62,'[1]UG 3 IPAM ASSIST.'!N62,'[1]UG 4 SEMUSA'!N62,'[1]UG 5 FUNCULTURAL'!N62,'[1]UG 7 EMDUR'!N62,'[1]UG 8 FMCA'!N62,'[1]UG 9 SEMED'!N62,'[1]UG 10 IPAM FINANCEIRO'!N62,'[1]UG 11 IPAM CAPITALIZADO'!N62,'[1]UG 12 ADPVH'!N62)</f>
        <v>0</v>
      </c>
      <c r="O62" s="49">
        <f t="shared" si="22"/>
        <v>257078.09</v>
      </c>
      <c r="P62" s="50"/>
    </row>
    <row r="63" spans="1:16" x14ac:dyDescent="0.2">
      <c r="A63" s="26" t="s">
        <v>90</v>
      </c>
      <c r="B63" s="16">
        <f>SUM('[1]UG 0 PREFEITURA'!B63,'[1]UG 2 IPAM ADM'!B63,'[1]UG 3 IPAM ASSIST.'!B63,'[1]UG 4 SEMUSA'!B63,'[1]UG 5 FUNCULTURAL'!B63,'[1]UG 7 EMDUR'!B63,'[1]UG 8 FMCA'!B63,'[1]UG 9 SEMED'!B63,'[1]UG 10 IPAM FINANCEIRO'!B63,'[1]UG 11 IPAM CAPITALIZADO'!B63,'[1]UG 12 ADPVH'!B63)</f>
        <v>430838.44</v>
      </c>
      <c r="C63" s="49">
        <f>SUM('[1]UG 0 PREFEITURA'!C63,'[1]UG 2 IPAM ADM'!C63,'[1]UG 3 IPAM ASSIST.'!C63,'[1]UG 4 SEMUSA'!C63,'[1]UG 5 FUNCULTURAL'!C63,'[1]UG 7 EMDUR'!C63,'[1]UG 8 FMCA'!C63,'[1]UG 9 SEMED'!C63,'[1]UG 10 IPAM FINANCEIRO'!C63,'[1]UG 11 IPAM CAPITALIZADO'!C63,'[1]UG 12 ADPVH'!C63)</f>
        <v>0</v>
      </c>
      <c r="D63" s="50">
        <f>SUM('[1]UG 0 PREFEITURA'!D63,'[1]UG 2 IPAM ADM'!D63,'[1]UG 3 IPAM ASSIST.'!D63,'[1]UG 4 SEMUSA'!D63,'[1]UG 5 FUNCULTURAL'!D63,'[1]UG 7 EMDUR'!D63,'[1]UG 8 FMCA'!D63,'[1]UG 9 SEMED'!D63,'[1]UG 10 IPAM FINANCEIRO'!D63,'[1]UG 11 IPAM CAPITALIZADO'!D63,'[1]UG 12 ADPVH'!D63)</f>
        <v>0</v>
      </c>
      <c r="E63" s="16">
        <f>SUM('[1]UG 0 PREFEITURA'!E63,'[1]UG 2 IPAM ADM'!E63,'[1]UG 3 IPAM ASSIST.'!E63,'[1]UG 4 SEMUSA'!E63,'[1]UG 5 FUNCULTURAL'!E63,'[1]UG 7 EMDUR'!E63,'[1]UG 8 FMCA'!E63,'[1]UG 9 SEMED'!E63,'[1]UG 10 IPAM FINANCEIRO'!E63,'[1]UG 11 IPAM CAPITALIZADO'!E63,'[1]UG 12 ADPVH'!E63)</f>
        <v>0</v>
      </c>
      <c r="F63" s="16">
        <f>SUM('[1]UG 0 PREFEITURA'!F63,'[1]UG 2 IPAM ADM'!F63,'[1]UG 3 IPAM ASSIST.'!F63,'[1]UG 4 SEMUSA'!F63,'[1]UG 5 FUNCULTURAL'!F63,'[1]UG 7 EMDUR'!F63,'[1]UG 8 FMCA'!F63,'[1]UG 9 SEMED'!F63,'[1]UG 10 IPAM FINANCEIRO'!F63,'[1]UG 11 IPAM CAPITALIZADO'!F63,'[1]UG 12 ADPVH'!F63)</f>
        <v>0</v>
      </c>
      <c r="G63" s="16">
        <f>SUM('[1]UG 0 PREFEITURA'!G63,'[1]UG 2 IPAM ADM'!G63,'[1]UG 3 IPAM ASSIST.'!G63,'[1]UG 4 SEMUSA'!G63,'[1]UG 5 FUNCULTURAL'!G63,'[1]UG 7 EMDUR'!G63,'[1]UG 8 FMCA'!G63,'[1]UG 9 SEMED'!G63,'[1]UG 10 IPAM FINANCEIRO'!G63,'[1]UG 11 IPAM CAPITALIZADO'!G63,'[1]UG 12 ADPVH'!G63)</f>
        <v>0</v>
      </c>
      <c r="H63" s="49">
        <f>SUM('[1]UG 0 PREFEITURA'!H63,'[1]UG 2 IPAM ADM'!H63,'[1]UG 3 IPAM ASSIST.'!H63,'[1]UG 4 SEMUSA'!H63,'[1]UG 5 FUNCULTURAL'!H63,'[1]UG 7 EMDUR'!H63,'[1]UG 8 FMCA'!H63,'[1]UG 9 SEMED'!H63,'[1]UG 10 IPAM FINANCEIRO'!H63,'[1]UG 11 IPAM CAPITALIZADO'!H63,'[1]UG 12 ADPVH'!H63)</f>
        <v>0</v>
      </c>
      <c r="I63" s="50">
        <f>SUM('[1]UG 0 PREFEITURA'!I63,'[1]UG 2 IPAM ADM'!I63,'[1]UG 3 IPAM ASSIST.'!I63,'[1]UG 4 SEMUSA'!I63,'[1]UG 5 FUNCULTURAL'!I63,'[1]UG 7 EMDUR'!I63,'[1]UG 8 FMCA'!I63,'[1]UG 9 SEMED'!I63,'[1]UG 10 IPAM FINANCEIRO'!I63,'[1]UG 11 IPAM CAPITALIZADO'!I63,'[1]UG 12 ADPVH'!I63)</f>
        <v>0</v>
      </c>
      <c r="J63" s="16">
        <f t="shared" si="21"/>
        <v>430838.44</v>
      </c>
      <c r="K63" s="49">
        <f>SUM('[1]UG 0 PREFEITURA'!K63,'[1]UG 2 IPAM ADM'!K63,'[1]UG 3 IPAM ASSIST.'!K63,'[1]UG 4 SEMUSA'!K63,'[1]UG 5 FUNCULTURAL'!K63,'[1]UG 7 EMDUR'!K63,'[1]UG 8 FMCA'!K63,'[1]UG 9 SEMED'!K63,'[1]UG 10 IPAM FINANCEIRO'!K63,'[1]UG 11 IPAM CAPITALIZADO'!K63,'[1]UG 12 ADPVH'!K63)</f>
        <v>0</v>
      </c>
      <c r="L63" s="50">
        <f>SUM('[1]UG 0 PREFEITURA'!L63,'[1]UG 2 IPAM ADM'!L63,'[1]UG 3 IPAM ASSIST.'!L63,'[1]UG 4 SEMUSA'!L63,'[1]UG 5 FUNCULTURAL'!L63,'[1]UG 7 EMDUR'!L63,'[1]UG 8 FMCA'!L63,'[1]UG 9 SEMED'!L63,'[1]UG 10 IPAM FINANCEIRO'!L63,'[1]UG 11 IPAM CAPITALIZADO'!L63,'[1]UG 12 ADPVH'!L63)</f>
        <v>0</v>
      </c>
      <c r="M63" s="49">
        <f>SUM('[1]UG 0 PREFEITURA'!M63,'[1]UG 2 IPAM ADM'!M63,'[1]UG 3 IPAM ASSIST.'!M63,'[1]UG 4 SEMUSA'!M63,'[1]UG 5 FUNCULTURAL'!M63,'[1]UG 7 EMDUR'!M63,'[1]UG 8 FMCA'!M63,'[1]UG 9 SEMED'!M63,'[1]UG 10 IPAM FINANCEIRO'!M63,'[1]UG 11 IPAM CAPITALIZADO'!M63,'[1]UG 12 ADPVH'!M63)</f>
        <v>0</v>
      </c>
      <c r="N63" s="50">
        <f>SUM('[1]UG 0 PREFEITURA'!N63,'[1]UG 2 IPAM ADM'!N63,'[1]UG 3 IPAM ASSIST.'!N63,'[1]UG 4 SEMUSA'!N63,'[1]UG 5 FUNCULTURAL'!N63,'[1]UG 7 EMDUR'!N63,'[1]UG 8 FMCA'!N63,'[1]UG 9 SEMED'!N63,'[1]UG 10 IPAM FINANCEIRO'!N63,'[1]UG 11 IPAM CAPITALIZADO'!N63,'[1]UG 12 ADPVH'!N63)</f>
        <v>0</v>
      </c>
      <c r="O63" s="49">
        <f t="shared" si="22"/>
        <v>430838.44</v>
      </c>
      <c r="P63" s="50"/>
    </row>
    <row r="64" spans="1:16" s="29" customFormat="1" x14ac:dyDescent="0.2">
      <c r="A64" s="15" t="s">
        <v>91</v>
      </c>
      <c r="B64" s="16">
        <f>SUM('[1]UG 0 PREFEITURA'!B64,'[1]UG 2 IPAM ADM'!B64,'[1]UG 3 IPAM ASSIST.'!B64,'[1]UG 4 SEMUSA'!B64,'[1]UG 5 FUNCULTURAL'!B64,'[1]UG 7 EMDUR'!B64,'[1]UG 8 FMCA'!B64,'[1]UG 9 SEMED'!B64,'[1]UG 10 IPAM FINANCEIRO'!B64,'[1]UG 11 IPAM CAPITALIZADO'!B64,'[1]UG 12 ADPVH'!B64)</f>
        <v>559312.48</v>
      </c>
      <c r="C64" s="49">
        <f>SUM('[1]UG 0 PREFEITURA'!C64,'[1]UG 2 IPAM ADM'!C64,'[1]UG 3 IPAM ASSIST.'!C64,'[1]UG 4 SEMUSA'!C64,'[1]UG 5 FUNCULTURAL'!C64,'[1]UG 7 EMDUR'!C64,'[1]UG 8 FMCA'!C64,'[1]UG 9 SEMED'!C64,'[1]UG 10 IPAM FINANCEIRO'!C64,'[1]UG 11 IPAM CAPITALIZADO'!C64,'[1]UG 12 ADPVH'!C64)</f>
        <v>0</v>
      </c>
      <c r="D64" s="50">
        <f>SUM('[1]UG 0 PREFEITURA'!D64,'[1]UG 2 IPAM ADM'!D64,'[1]UG 3 IPAM ASSIST.'!D64,'[1]UG 4 SEMUSA'!D64,'[1]UG 5 FUNCULTURAL'!D64,'[1]UG 7 EMDUR'!D64,'[1]UG 8 FMCA'!D64,'[1]UG 9 SEMED'!D64,'[1]UG 10 IPAM FINANCEIRO'!D64,'[1]UG 11 IPAM CAPITALIZADO'!D64,'[1]UG 12 ADPVH'!D64)</f>
        <v>0</v>
      </c>
      <c r="E64" s="16">
        <f>SUM('[1]UG 0 PREFEITURA'!E64,'[1]UG 2 IPAM ADM'!E64,'[1]UG 3 IPAM ASSIST.'!E64,'[1]UG 4 SEMUSA'!E64,'[1]UG 5 FUNCULTURAL'!E64,'[1]UG 7 EMDUR'!E64,'[1]UG 8 FMCA'!E64,'[1]UG 9 SEMED'!E64,'[1]UG 10 IPAM FINANCEIRO'!E64,'[1]UG 11 IPAM CAPITALIZADO'!E64,'[1]UG 12 ADPVH'!E64)</f>
        <v>0</v>
      </c>
      <c r="F64" s="16">
        <f>SUM('[1]UG 0 PREFEITURA'!F64,'[1]UG 2 IPAM ADM'!F64,'[1]UG 3 IPAM ASSIST.'!F64,'[1]UG 4 SEMUSA'!F64,'[1]UG 5 FUNCULTURAL'!F64,'[1]UG 7 EMDUR'!F64,'[1]UG 8 FMCA'!F64,'[1]UG 9 SEMED'!F64,'[1]UG 10 IPAM FINANCEIRO'!F64,'[1]UG 11 IPAM CAPITALIZADO'!F64,'[1]UG 12 ADPVH'!F64)</f>
        <v>0</v>
      </c>
      <c r="G64" s="16">
        <f>SUM('[1]UG 0 PREFEITURA'!G64,'[1]UG 2 IPAM ADM'!G64,'[1]UG 3 IPAM ASSIST.'!G64,'[1]UG 4 SEMUSA'!G64,'[1]UG 5 FUNCULTURAL'!G64,'[1]UG 7 EMDUR'!G64,'[1]UG 8 FMCA'!G64,'[1]UG 9 SEMED'!G64,'[1]UG 10 IPAM FINANCEIRO'!G64,'[1]UG 11 IPAM CAPITALIZADO'!G64,'[1]UG 12 ADPVH'!G64)</f>
        <v>0</v>
      </c>
      <c r="H64" s="49">
        <f>SUM('[1]UG 0 PREFEITURA'!H64,'[1]UG 2 IPAM ADM'!H64,'[1]UG 3 IPAM ASSIST.'!H64,'[1]UG 4 SEMUSA'!H64,'[1]UG 5 FUNCULTURAL'!H64,'[1]UG 7 EMDUR'!H64,'[1]UG 8 FMCA'!H64,'[1]UG 9 SEMED'!H64,'[1]UG 10 IPAM FINANCEIRO'!H64,'[1]UG 11 IPAM CAPITALIZADO'!H64,'[1]UG 12 ADPVH'!H64)</f>
        <v>0</v>
      </c>
      <c r="I64" s="50">
        <f>SUM('[1]UG 0 PREFEITURA'!I64,'[1]UG 2 IPAM ADM'!I64,'[1]UG 3 IPAM ASSIST.'!I64,'[1]UG 4 SEMUSA'!I64,'[1]UG 5 FUNCULTURAL'!I64,'[1]UG 7 EMDUR'!I64,'[1]UG 8 FMCA'!I64,'[1]UG 9 SEMED'!I64,'[1]UG 10 IPAM FINANCEIRO'!I64,'[1]UG 11 IPAM CAPITALIZADO'!I64,'[1]UG 12 ADPVH'!I64)</f>
        <v>0</v>
      </c>
      <c r="J64" s="16">
        <f t="shared" si="21"/>
        <v>559312.48</v>
      </c>
      <c r="K64" s="49">
        <f>SUM('[1]UG 0 PREFEITURA'!K64,'[1]UG 2 IPAM ADM'!K64,'[1]UG 3 IPAM ASSIST.'!K64,'[1]UG 4 SEMUSA'!K64,'[1]UG 5 FUNCULTURAL'!K64,'[1]UG 7 EMDUR'!K64,'[1]UG 8 FMCA'!K64,'[1]UG 9 SEMED'!K64,'[1]UG 10 IPAM FINANCEIRO'!K64,'[1]UG 11 IPAM CAPITALIZADO'!K64,'[1]UG 12 ADPVH'!K64)</f>
        <v>0</v>
      </c>
      <c r="L64" s="50">
        <f>SUM('[1]UG 0 PREFEITURA'!L64,'[1]UG 2 IPAM ADM'!L64,'[1]UG 3 IPAM ASSIST.'!L64,'[1]UG 4 SEMUSA'!L64,'[1]UG 5 FUNCULTURAL'!L64,'[1]UG 7 EMDUR'!L64,'[1]UG 8 FMCA'!L64,'[1]UG 9 SEMED'!L64,'[1]UG 10 IPAM FINANCEIRO'!L64,'[1]UG 11 IPAM CAPITALIZADO'!L64,'[1]UG 12 ADPVH'!L64)</f>
        <v>0</v>
      </c>
      <c r="M64" s="49">
        <f>SUM('[1]UG 0 PREFEITURA'!M64,'[1]UG 2 IPAM ADM'!M64,'[1]UG 3 IPAM ASSIST.'!M64,'[1]UG 4 SEMUSA'!M64,'[1]UG 5 FUNCULTURAL'!M64,'[1]UG 7 EMDUR'!M64,'[1]UG 8 FMCA'!M64,'[1]UG 9 SEMED'!M64,'[1]UG 10 IPAM FINANCEIRO'!M64,'[1]UG 11 IPAM CAPITALIZADO'!M64,'[1]UG 12 ADPVH'!M64)</f>
        <v>0</v>
      </c>
      <c r="N64" s="50">
        <f>SUM('[1]UG 0 PREFEITURA'!N64,'[1]UG 2 IPAM ADM'!N64,'[1]UG 3 IPAM ASSIST.'!N64,'[1]UG 4 SEMUSA'!N64,'[1]UG 5 FUNCULTURAL'!N64,'[1]UG 7 EMDUR'!N64,'[1]UG 8 FMCA'!N64,'[1]UG 9 SEMED'!N64,'[1]UG 10 IPAM FINANCEIRO'!N64,'[1]UG 11 IPAM CAPITALIZADO'!N64,'[1]UG 12 ADPVH'!N64)</f>
        <v>0</v>
      </c>
      <c r="O64" s="49">
        <f t="shared" si="22"/>
        <v>559312.48</v>
      </c>
      <c r="P64" s="50"/>
    </row>
    <row r="65" spans="1:16" s="29" customFormat="1" x14ac:dyDescent="0.2">
      <c r="A65" s="15" t="s">
        <v>92</v>
      </c>
      <c r="B65" s="16">
        <f>SUM('[1]UG 0 PREFEITURA'!B65,'[1]UG 2 IPAM ADM'!B65,'[1]UG 3 IPAM ASSIST.'!B65,'[1]UG 4 SEMUSA'!B65,'[1]UG 5 FUNCULTURAL'!B65,'[1]UG 7 EMDUR'!B65,'[1]UG 8 FMCA'!B65,'[1]UG 9 SEMED'!B65,'[1]UG 10 IPAM FINANCEIRO'!B65,'[1]UG 11 IPAM CAPITALIZADO'!B65,'[1]UG 12 ADPVH'!B65)</f>
        <v>936841.55</v>
      </c>
      <c r="C65" s="49">
        <f>SUM('[1]UG 0 PREFEITURA'!C65,'[1]UG 2 IPAM ADM'!C65,'[1]UG 3 IPAM ASSIST.'!C65,'[1]UG 4 SEMUSA'!C65,'[1]UG 5 FUNCULTURAL'!C65,'[1]UG 7 EMDUR'!C65,'[1]UG 8 FMCA'!C65,'[1]UG 9 SEMED'!C65,'[1]UG 10 IPAM FINANCEIRO'!C65,'[1]UG 11 IPAM CAPITALIZADO'!C65,'[1]UG 12 ADPVH'!C65)</f>
        <v>0</v>
      </c>
      <c r="D65" s="50">
        <f>SUM('[1]UG 0 PREFEITURA'!D65,'[1]UG 2 IPAM ADM'!D65,'[1]UG 3 IPAM ASSIST.'!D65,'[1]UG 4 SEMUSA'!D65,'[1]UG 5 FUNCULTURAL'!D65,'[1]UG 7 EMDUR'!D65,'[1]UG 8 FMCA'!D65,'[1]UG 9 SEMED'!D65,'[1]UG 10 IPAM FINANCEIRO'!D65,'[1]UG 11 IPAM CAPITALIZADO'!D65,'[1]UG 12 ADPVH'!D65)</f>
        <v>0</v>
      </c>
      <c r="E65" s="16">
        <f>SUM('[1]UG 0 PREFEITURA'!E65,'[1]UG 2 IPAM ADM'!E65,'[1]UG 3 IPAM ASSIST.'!E65,'[1]UG 4 SEMUSA'!E65,'[1]UG 5 FUNCULTURAL'!E65,'[1]UG 7 EMDUR'!E65,'[1]UG 8 FMCA'!E65,'[1]UG 9 SEMED'!E65,'[1]UG 10 IPAM FINANCEIRO'!E65,'[1]UG 11 IPAM CAPITALIZADO'!E65,'[1]UG 12 ADPVH'!E65)</f>
        <v>0</v>
      </c>
      <c r="F65" s="16">
        <f>SUM('[1]UG 0 PREFEITURA'!F65,'[1]UG 2 IPAM ADM'!F65,'[1]UG 3 IPAM ASSIST.'!F65,'[1]UG 4 SEMUSA'!F65,'[1]UG 5 FUNCULTURAL'!F65,'[1]UG 7 EMDUR'!F65,'[1]UG 8 FMCA'!F65,'[1]UG 9 SEMED'!F65,'[1]UG 10 IPAM FINANCEIRO'!F65,'[1]UG 11 IPAM CAPITALIZADO'!F65,'[1]UG 12 ADPVH'!F65)</f>
        <v>0</v>
      </c>
      <c r="G65" s="16">
        <f>SUM('[1]UG 0 PREFEITURA'!G65,'[1]UG 2 IPAM ADM'!G65,'[1]UG 3 IPAM ASSIST.'!G65,'[1]UG 4 SEMUSA'!G65,'[1]UG 5 FUNCULTURAL'!G65,'[1]UG 7 EMDUR'!G65,'[1]UG 8 FMCA'!G65,'[1]UG 9 SEMED'!G65,'[1]UG 10 IPAM FINANCEIRO'!G65,'[1]UG 11 IPAM CAPITALIZADO'!G65,'[1]UG 12 ADPVH'!G65)</f>
        <v>0</v>
      </c>
      <c r="H65" s="49">
        <f>SUM('[1]UG 0 PREFEITURA'!H65,'[1]UG 2 IPAM ADM'!H65,'[1]UG 3 IPAM ASSIST.'!H65,'[1]UG 4 SEMUSA'!H65,'[1]UG 5 FUNCULTURAL'!H65,'[1]UG 7 EMDUR'!H65,'[1]UG 8 FMCA'!H65,'[1]UG 9 SEMED'!H65,'[1]UG 10 IPAM FINANCEIRO'!H65,'[1]UG 11 IPAM CAPITALIZADO'!H65,'[1]UG 12 ADPVH'!H65)</f>
        <v>0</v>
      </c>
      <c r="I65" s="50">
        <f>SUM('[1]UG 0 PREFEITURA'!I65,'[1]UG 2 IPAM ADM'!I65,'[1]UG 3 IPAM ASSIST.'!I65,'[1]UG 4 SEMUSA'!I65,'[1]UG 5 FUNCULTURAL'!I65,'[1]UG 7 EMDUR'!I65,'[1]UG 8 FMCA'!I65,'[1]UG 9 SEMED'!I65,'[1]UG 10 IPAM FINANCEIRO'!I65,'[1]UG 11 IPAM CAPITALIZADO'!I65,'[1]UG 12 ADPVH'!I65)</f>
        <v>0</v>
      </c>
      <c r="J65" s="16">
        <f t="shared" si="21"/>
        <v>936841.55</v>
      </c>
      <c r="K65" s="49">
        <f>SUM('[1]UG 0 PREFEITURA'!K65,'[1]UG 2 IPAM ADM'!K65,'[1]UG 3 IPAM ASSIST.'!K65,'[1]UG 4 SEMUSA'!K65,'[1]UG 5 FUNCULTURAL'!K65,'[1]UG 7 EMDUR'!K65,'[1]UG 8 FMCA'!K65,'[1]UG 9 SEMED'!K65,'[1]UG 10 IPAM FINANCEIRO'!K65,'[1]UG 11 IPAM CAPITALIZADO'!K65,'[1]UG 12 ADPVH'!K65)</f>
        <v>0</v>
      </c>
      <c r="L65" s="50">
        <f>SUM('[1]UG 0 PREFEITURA'!L65,'[1]UG 2 IPAM ADM'!L65,'[1]UG 3 IPAM ASSIST.'!L65,'[1]UG 4 SEMUSA'!L65,'[1]UG 5 FUNCULTURAL'!L65,'[1]UG 7 EMDUR'!L65,'[1]UG 8 FMCA'!L65,'[1]UG 9 SEMED'!L65,'[1]UG 10 IPAM FINANCEIRO'!L65,'[1]UG 11 IPAM CAPITALIZADO'!L65,'[1]UG 12 ADPVH'!L65)</f>
        <v>0</v>
      </c>
      <c r="M65" s="49">
        <f>SUM('[1]UG 0 PREFEITURA'!M65,'[1]UG 2 IPAM ADM'!M65,'[1]UG 3 IPAM ASSIST.'!M65,'[1]UG 4 SEMUSA'!M65,'[1]UG 5 FUNCULTURAL'!M65,'[1]UG 7 EMDUR'!M65,'[1]UG 8 FMCA'!M65,'[1]UG 9 SEMED'!M65,'[1]UG 10 IPAM FINANCEIRO'!M65,'[1]UG 11 IPAM CAPITALIZADO'!M65,'[1]UG 12 ADPVH'!M65)</f>
        <v>0</v>
      </c>
      <c r="N65" s="50">
        <f>SUM('[1]UG 0 PREFEITURA'!N65,'[1]UG 2 IPAM ADM'!N65,'[1]UG 3 IPAM ASSIST.'!N65,'[1]UG 4 SEMUSA'!N65,'[1]UG 5 FUNCULTURAL'!N65,'[1]UG 7 EMDUR'!N65,'[1]UG 8 FMCA'!N65,'[1]UG 9 SEMED'!N65,'[1]UG 10 IPAM FINANCEIRO'!N65,'[1]UG 11 IPAM CAPITALIZADO'!N65,'[1]UG 12 ADPVH'!N65)</f>
        <v>0</v>
      </c>
      <c r="O65" s="49">
        <f t="shared" si="22"/>
        <v>936841.55</v>
      </c>
      <c r="P65" s="50"/>
    </row>
    <row r="66" spans="1:16" x14ac:dyDescent="0.2">
      <c r="A66" s="15" t="s">
        <v>93</v>
      </c>
      <c r="B66" s="16">
        <f>SUM('[1]UG 0 PREFEITURA'!B66,'[1]UG 2 IPAM ADM'!B66,'[1]UG 3 IPAM ASSIST.'!B66,'[1]UG 4 SEMUSA'!B66,'[1]UG 5 FUNCULTURAL'!B66,'[1]UG 7 EMDUR'!B66,'[1]UG 8 FMCA'!B66,'[1]UG 9 SEMED'!B66,'[1]UG 10 IPAM FINANCEIRO'!B66,'[1]UG 11 IPAM CAPITALIZADO'!B66,'[1]UG 12 ADPVH'!B66)</f>
        <v>172533.33</v>
      </c>
      <c r="C66" s="49">
        <f>SUM('[1]UG 0 PREFEITURA'!C66,'[1]UG 2 IPAM ADM'!C66,'[1]UG 3 IPAM ASSIST.'!C66,'[1]UG 4 SEMUSA'!C66,'[1]UG 5 FUNCULTURAL'!C66,'[1]UG 7 EMDUR'!C66,'[1]UG 8 FMCA'!C66,'[1]UG 9 SEMED'!C66,'[1]UG 10 IPAM FINANCEIRO'!C66,'[1]UG 11 IPAM CAPITALIZADO'!C66,'[1]UG 12 ADPVH'!C66)</f>
        <v>0</v>
      </c>
      <c r="D66" s="50">
        <f>SUM('[1]UG 0 PREFEITURA'!D66,'[1]UG 2 IPAM ADM'!D66,'[1]UG 3 IPAM ASSIST.'!D66,'[1]UG 4 SEMUSA'!D66,'[1]UG 5 FUNCULTURAL'!D66,'[1]UG 7 EMDUR'!D66,'[1]UG 8 FMCA'!D66,'[1]UG 9 SEMED'!D66,'[1]UG 10 IPAM FINANCEIRO'!D66,'[1]UG 11 IPAM CAPITALIZADO'!D66,'[1]UG 12 ADPVH'!D66)</f>
        <v>0</v>
      </c>
      <c r="E66" s="16">
        <f>SUM('[1]UG 0 PREFEITURA'!E66,'[1]UG 2 IPAM ADM'!E66,'[1]UG 3 IPAM ASSIST.'!E66,'[1]UG 4 SEMUSA'!E66,'[1]UG 5 FUNCULTURAL'!E66,'[1]UG 7 EMDUR'!E66,'[1]UG 8 FMCA'!E66,'[1]UG 9 SEMED'!E66,'[1]UG 10 IPAM FINANCEIRO'!E66,'[1]UG 11 IPAM CAPITALIZADO'!E66,'[1]UG 12 ADPVH'!E66)</f>
        <v>0</v>
      </c>
      <c r="F66" s="16">
        <f>SUM('[1]UG 0 PREFEITURA'!F66,'[1]UG 2 IPAM ADM'!F66,'[1]UG 3 IPAM ASSIST.'!F66,'[1]UG 4 SEMUSA'!F66,'[1]UG 5 FUNCULTURAL'!F66,'[1]UG 7 EMDUR'!F66,'[1]UG 8 FMCA'!F66,'[1]UG 9 SEMED'!F66,'[1]UG 10 IPAM FINANCEIRO'!F66,'[1]UG 11 IPAM CAPITALIZADO'!F66,'[1]UG 12 ADPVH'!F66)</f>
        <v>0</v>
      </c>
      <c r="G66" s="16">
        <f>SUM('[1]UG 0 PREFEITURA'!G66,'[1]UG 2 IPAM ADM'!G66,'[1]UG 3 IPAM ASSIST.'!G66,'[1]UG 4 SEMUSA'!G66,'[1]UG 5 FUNCULTURAL'!G66,'[1]UG 7 EMDUR'!G66,'[1]UG 8 FMCA'!G66,'[1]UG 9 SEMED'!G66,'[1]UG 10 IPAM FINANCEIRO'!G66,'[1]UG 11 IPAM CAPITALIZADO'!G66,'[1]UG 12 ADPVH'!G66)</f>
        <v>0</v>
      </c>
      <c r="H66" s="49">
        <f>SUM('[1]UG 0 PREFEITURA'!H66,'[1]UG 2 IPAM ADM'!H66,'[1]UG 3 IPAM ASSIST.'!H66,'[1]UG 4 SEMUSA'!H66,'[1]UG 5 FUNCULTURAL'!H66,'[1]UG 7 EMDUR'!H66,'[1]UG 8 FMCA'!H66,'[1]UG 9 SEMED'!H66,'[1]UG 10 IPAM FINANCEIRO'!H66,'[1]UG 11 IPAM CAPITALIZADO'!H66,'[1]UG 12 ADPVH'!H66)</f>
        <v>0</v>
      </c>
      <c r="I66" s="50">
        <f>SUM('[1]UG 0 PREFEITURA'!I66,'[1]UG 2 IPAM ADM'!I66,'[1]UG 3 IPAM ASSIST.'!I66,'[1]UG 4 SEMUSA'!I66,'[1]UG 5 FUNCULTURAL'!I66,'[1]UG 7 EMDUR'!I66,'[1]UG 8 FMCA'!I66,'[1]UG 9 SEMED'!I66,'[1]UG 10 IPAM FINANCEIRO'!I66,'[1]UG 11 IPAM CAPITALIZADO'!I66,'[1]UG 12 ADPVH'!I66)</f>
        <v>0</v>
      </c>
      <c r="J66" s="16">
        <f t="shared" si="21"/>
        <v>172533.33</v>
      </c>
      <c r="K66" s="49">
        <f>SUM('[1]UG 0 PREFEITURA'!K66,'[1]UG 2 IPAM ADM'!K66,'[1]UG 3 IPAM ASSIST.'!K66,'[1]UG 4 SEMUSA'!K66,'[1]UG 5 FUNCULTURAL'!K66,'[1]UG 7 EMDUR'!K66,'[1]UG 8 FMCA'!K66,'[1]UG 9 SEMED'!K66,'[1]UG 10 IPAM FINANCEIRO'!K66,'[1]UG 11 IPAM CAPITALIZADO'!K66,'[1]UG 12 ADPVH'!K66)</f>
        <v>0</v>
      </c>
      <c r="L66" s="50">
        <f>SUM('[1]UG 0 PREFEITURA'!L66,'[1]UG 2 IPAM ADM'!L66,'[1]UG 3 IPAM ASSIST.'!L66,'[1]UG 4 SEMUSA'!L66,'[1]UG 5 FUNCULTURAL'!L66,'[1]UG 7 EMDUR'!L66,'[1]UG 8 FMCA'!L66,'[1]UG 9 SEMED'!L66,'[1]UG 10 IPAM FINANCEIRO'!L66,'[1]UG 11 IPAM CAPITALIZADO'!L66,'[1]UG 12 ADPVH'!L66)</f>
        <v>0</v>
      </c>
      <c r="M66" s="49">
        <f>SUM('[1]UG 0 PREFEITURA'!M66,'[1]UG 2 IPAM ADM'!M66,'[1]UG 3 IPAM ASSIST.'!M66,'[1]UG 4 SEMUSA'!M66,'[1]UG 5 FUNCULTURAL'!M66,'[1]UG 7 EMDUR'!M66,'[1]UG 8 FMCA'!M66,'[1]UG 9 SEMED'!M66,'[1]UG 10 IPAM FINANCEIRO'!M66,'[1]UG 11 IPAM CAPITALIZADO'!M66,'[1]UG 12 ADPVH'!M66)</f>
        <v>0</v>
      </c>
      <c r="N66" s="50">
        <f>SUM('[1]UG 0 PREFEITURA'!N66,'[1]UG 2 IPAM ADM'!N66,'[1]UG 3 IPAM ASSIST.'!N66,'[1]UG 4 SEMUSA'!N66,'[1]UG 5 FUNCULTURAL'!N66,'[1]UG 7 EMDUR'!N66,'[1]UG 8 FMCA'!N66,'[1]UG 9 SEMED'!N66,'[1]UG 10 IPAM FINANCEIRO'!N66,'[1]UG 11 IPAM CAPITALIZADO'!N66,'[1]UG 12 ADPVH'!N66)</f>
        <v>0</v>
      </c>
      <c r="O66" s="49">
        <f t="shared" si="22"/>
        <v>172533.33</v>
      </c>
      <c r="P66" s="50"/>
    </row>
    <row r="67" spans="1:16" x14ac:dyDescent="0.2">
      <c r="A67" s="26" t="s">
        <v>94</v>
      </c>
      <c r="B67" s="16">
        <f>SUM('[1]UG 0 PREFEITURA'!B67,'[1]UG 2 IPAM ADM'!B67,'[1]UG 3 IPAM ASSIST.'!B67,'[1]UG 4 SEMUSA'!B67,'[1]UG 5 FUNCULTURAL'!B67,'[1]UG 7 EMDUR'!B67,'[1]UG 8 FMCA'!B67,'[1]UG 9 SEMED'!B67,'[1]UG 10 IPAM FINANCEIRO'!B67,'[1]UG 11 IPAM CAPITALIZADO'!B67,'[1]UG 12 ADPVH'!B67)</f>
        <v>359533.9</v>
      </c>
      <c r="C67" s="49">
        <f>SUM('[1]UG 0 PREFEITURA'!C67,'[1]UG 2 IPAM ADM'!C67,'[1]UG 3 IPAM ASSIST.'!C67,'[1]UG 4 SEMUSA'!C67,'[1]UG 5 FUNCULTURAL'!C67,'[1]UG 7 EMDUR'!C67,'[1]UG 8 FMCA'!C67,'[1]UG 9 SEMED'!C67,'[1]UG 10 IPAM FINANCEIRO'!C67,'[1]UG 11 IPAM CAPITALIZADO'!C67,'[1]UG 12 ADPVH'!C67)</f>
        <v>0</v>
      </c>
      <c r="D67" s="50">
        <f>SUM('[1]UG 0 PREFEITURA'!D67,'[1]UG 2 IPAM ADM'!D67,'[1]UG 3 IPAM ASSIST.'!D67,'[1]UG 4 SEMUSA'!D67,'[1]UG 5 FUNCULTURAL'!D67,'[1]UG 7 EMDUR'!D67,'[1]UG 8 FMCA'!D67,'[1]UG 9 SEMED'!D67,'[1]UG 10 IPAM FINANCEIRO'!D67,'[1]UG 11 IPAM CAPITALIZADO'!D67,'[1]UG 12 ADPVH'!D67)</f>
        <v>0</v>
      </c>
      <c r="E67" s="16">
        <f>SUM('[1]UG 0 PREFEITURA'!E67,'[1]UG 2 IPAM ADM'!E67,'[1]UG 3 IPAM ASSIST.'!E67,'[1]UG 4 SEMUSA'!E67,'[1]UG 5 FUNCULTURAL'!E67,'[1]UG 7 EMDUR'!E67,'[1]UG 8 FMCA'!E67,'[1]UG 9 SEMED'!E67,'[1]UG 10 IPAM FINANCEIRO'!E67,'[1]UG 11 IPAM CAPITALIZADO'!E67,'[1]UG 12 ADPVH'!E67)</f>
        <v>0</v>
      </c>
      <c r="F67" s="16">
        <f>SUM('[1]UG 0 PREFEITURA'!F67,'[1]UG 2 IPAM ADM'!F67,'[1]UG 3 IPAM ASSIST.'!F67,'[1]UG 4 SEMUSA'!F67,'[1]UG 5 FUNCULTURAL'!F67,'[1]UG 7 EMDUR'!F67,'[1]UG 8 FMCA'!F67,'[1]UG 9 SEMED'!F67,'[1]UG 10 IPAM FINANCEIRO'!F67,'[1]UG 11 IPAM CAPITALIZADO'!F67,'[1]UG 12 ADPVH'!F67)</f>
        <v>0</v>
      </c>
      <c r="G67" s="16">
        <f>SUM('[1]UG 0 PREFEITURA'!G67,'[1]UG 2 IPAM ADM'!G67,'[1]UG 3 IPAM ASSIST.'!G67,'[1]UG 4 SEMUSA'!G67,'[1]UG 5 FUNCULTURAL'!G67,'[1]UG 7 EMDUR'!G67,'[1]UG 8 FMCA'!G67,'[1]UG 9 SEMED'!G67,'[1]UG 10 IPAM FINANCEIRO'!G67,'[1]UG 11 IPAM CAPITALIZADO'!G67,'[1]UG 12 ADPVH'!G67)</f>
        <v>0</v>
      </c>
      <c r="H67" s="49">
        <f>SUM('[1]UG 0 PREFEITURA'!H67,'[1]UG 2 IPAM ADM'!H67,'[1]UG 3 IPAM ASSIST.'!H67,'[1]UG 4 SEMUSA'!H67,'[1]UG 5 FUNCULTURAL'!H67,'[1]UG 7 EMDUR'!H67,'[1]UG 8 FMCA'!H67,'[1]UG 9 SEMED'!H67,'[1]UG 10 IPAM FINANCEIRO'!H67,'[1]UG 11 IPAM CAPITALIZADO'!H67,'[1]UG 12 ADPVH'!H67)</f>
        <v>0</v>
      </c>
      <c r="I67" s="50">
        <f>SUM('[1]UG 0 PREFEITURA'!I67,'[1]UG 2 IPAM ADM'!I67,'[1]UG 3 IPAM ASSIST.'!I67,'[1]UG 4 SEMUSA'!I67,'[1]UG 5 FUNCULTURAL'!I67,'[1]UG 7 EMDUR'!I67,'[1]UG 8 FMCA'!I67,'[1]UG 9 SEMED'!I67,'[1]UG 10 IPAM FINANCEIRO'!I67,'[1]UG 11 IPAM CAPITALIZADO'!I67,'[1]UG 12 ADPVH'!I67)</f>
        <v>0</v>
      </c>
      <c r="J67" s="16">
        <f t="shared" si="21"/>
        <v>359533.9</v>
      </c>
      <c r="K67" s="49">
        <f>SUM('[1]UG 0 PREFEITURA'!K67,'[1]UG 2 IPAM ADM'!K67,'[1]UG 3 IPAM ASSIST.'!K67,'[1]UG 4 SEMUSA'!K67,'[1]UG 5 FUNCULTURAL'!K67,'[1]UG 7 EMDUR'!K67,'[1]UG 8 FMCA'!K67,'[1]UG 9 SEMED'!K67,'[1]UG 10 IPAM FINANCEIRO'!K67,'[1]UG 11 IPAM CAPITALIZADO'!K67,'[1]UG 12 ADPVH'!K67)</f>
        <v>0</v>
      </c>
      <c r="L67" s="50">
        <f>SUM('[1]UG 0 PREFEITURA'!L67,'[1]UG 2 IPAM ADM'!L67,'[1]UG 3 IPAM ASSIST.'!L67,'[1]UG 4 SEMUSA'!L67,'[1]UG 5 FUNCULTURAL'!L67,'[1]UG 7 EMDUR'!L67,'[1]UG 8 FMCA'!L67,'[1]UG 9 SEMED'!L67,'[1]UG 10 IPAM FINANCEIRO'!L67,'[1]UG 11 IPAM CAPITALIZADO'!L67,'[1]UG 12 ADPVH'!L67)</f>
        <v>0</v>
      </c>
      <c r="M67" s="49">
        <f>SUM('[1]UG 0 PREFEITURA'!M67,'[1]UG 2 IPAM ADM'!M67,'[1]UG 3 IPAM ASSIST.'!M67,'[1]UG 4 SEMUSA'!M67,'[1]UG 5 FUNCULTURAL'!M67,'[1]UG 7 EMDUR'!M67,'[1]UG 8 FMCA'!M67,'[1]UG 9 SEMED'!M67,'[1]UG 10 IPAM FINANCEIRO'!M67,'[1]UG 11 IPAM CAPITALIZADO'!M67,'[1]UG 12 ADPVH'!M67)</f>
        <v>0</v>
      </c>
      <c r="N67" s="50">
        <f>SUM('[1]UG 0 PREFEITURA'!N67,'[1]UG 2 IPAM ADM'!N67,'[1]UG 3 IPAM ASSIST.'!N67,'[1]UG 4 SEMUSA'!N67,'[1]UG 5 FUNCULTURAL'!N67,'[1]UG 7 EMDUR'!N67,'[1]UG 8 FMCA'!N67,'[1]UG 9 SEMED'!N67,'[1]UG 10 IPAM FINANCEIRO'!N67,'[1]UG 11 IPAM CAPITALIZADO'!N67,'[1]UG 12 ADPVH'!N67)</f>
        <v>0</v>
      </c>
      <c r="O67" s="49">
        <f t="shared" si="22"/>
        <v>359533.9</v>
      </c>
      <c r="P67" s="50"/>
    </row>
    <row r="68" spans="1:16" x14ac:dyDescent="0.2">
      <c r="A68" s="26" t="s">
        <v>95</v>
      </c>
      <c r="B68" s="16">
        <f>SUM('[1]UG 0 PREFEITURA'!B68,'[1]UG 2 IPAM ADM'!B68,'[1]UG 3 IPAM ASSIST.'!B68,'[1]UG 4 SEMUSA'!B68,'[1]UG 5 FUNCULTURAL'!B68,'[1]UG 7 EMDUR'!B68,'[1]UG 8 FMCA'!B68,'[1]UG 9 SEMED'!B68,'[1]UG 10 IPAM FINANCEIRO'!B68,'[1]UG 11 IPAM CAPITALIZADO'!B68,'[1]UG 12 ADPVH'!B68)</f>
        <v>3385945.31</v>
      </c>
      <c r="C68" s="49">
        <f>SUM('[1]UG 0 PREFEITURA'!C68,'[1]UG 2 IPAM ADM'!C68,'[1]UG 3 IPAM ASSIST.'!C68,'[1]UG 4 SEMUSA'!C68,'[1]UG 5 FUNCULTURAL'!C68,'[1]UG 7 EMDUR'!C68,'[1]UG 8 FMCA'!C68,'[1]UG 9 SEMED'!C68,'[1]UG 10 IPAM FINANCEIRO'!C68,'[1]UG 11 IPAM CAPITALIZADO'!C68,'[1]UG 12 ADPVH'!C68)</f>
        <v>0</v>
      </c>
      <c r="D68" s="50">
        <f>SUM('[1]UG 0 PREFEITURA'!D68,'[1]UG 2 IPAM ADM'!D68,'[1]UG 3 IPAM ASSIST.'!D68,'[1]UG 4 SEMUSA'!D68,'[1]UG 5 FUNCULTURAL'!D68,'[1]UG 7 EMDUR'!D68,'[1]UG 8 FMCA'!D68,'[1]UG 9 SEMED'!D68,'[1]UG 10 IPAM FINANCEIRO'!D68,'[1]UG 11 IPAM CAPITALIZADO'!D68,'[1]UG 12 ADPVH'!D68)</f>
        <v>0</v>
      </c>
      <c r="E68" s="16">
        <f>SUM('[1]UG 0 PREFEITURA'!E68,'[1]UG 2 IPAM ADM'!E68,'[1]UG 3 IPAM ASSIST.'!E68,'[1]UG 4 SEMUSA'!E68,'[1]UG 5 FUNCULTURAL'!E68,'[1]UG 7 EMDUR'!E68,'[1]UG 8 FMCA'!E68,'[1]UG 9 SEMED'!E68,'[1]UG 10 IPAM FINANCEIRO'!E68,'[1]UG 11 IPAM CAPITALIZADO'!E68,'[1]UG 12 ADPVH'!E68)</f>
        <v>0</v>
      </c>
      <c r="F68" s="16">
        <f>SUM('[1]UG 0 PREFEITURA'!F68,'[1]UG 2 IPAM ADM'!F68,'[1]UG 3 IPAM ASSIST.'!F68,'[1]UG 4 SEMUSA'!F68,'[1]UG 5 FUNCULTURAL'!F68,'[1]UG 7 EMDUR'!F68,'[1]UG 8 FMCA'!F68,'[1]UG 9 SEMED'!F68,'[1]UG 10 IPAM FINANCEIRO'!F68,'[1]UG 11 IPAM CAPITALIZADO'!F68,'[1]UG 12 ADPVH'!F68)</f>
        <v>0</v>
      </c>
      <c r="G68" s="16">
        <f>SUM('[1]UG 0 PREFEITURA'!G68,'[1]UG 2 IPAM ADM'!G68,'[1]UG 3 IPAM ASSIST.'!G68,'[1]UG 4 SEMUSA'!G68,'[1]UG 5 FUNCULTURAL'!G68,'[1]UG 7 EMDUR'!G68,'[1]UG 8 FMCA'!G68,'[1]UG 9 SEMED'!G68,'[1]UG 10 IPAM FINANCEIRO'!G68,'[1]UG 11 IPAM CAPITALIZADO'!G68,'[1]UG 12 ADPVH'!G68)</f>
        <v>0</v>
      </c>
      <c r="H68" s="49">
        <f>SUM('[1]UG 0 PREFEITURA'!H68,'[1]UG 2 IPAM ADM'!H68,'[1]UG 3 IPAM ASSIST.'!H68,'[1]UG 4 SEMUSA'!H68,'[1]UG 5 FUNCULTURAL'!H68,'[1]UG 7 EMDUR'!H68,'[1]UG 8 FMCA'!H68,'[1]UG 9 SEMED'!H68,'[1]UG 10 IPAM FINANCEIRO'!H68,'[1]UG 11 IPAM CAPITALIZADO'!H68,'[1]UG 12 ADPVH'!H68)</f>
        <v>0</v>
      </c>
      <c r="I68" s="50">
        <f>SUM('[1]UG 0 PREFEITURA'!I68,'[1]UG 2 IPAM ADM'!I68,'[1]UG 3 IPAM ASSIST.'!I68,'[1]UG 4 SEMUSA'!I68,'[1]UG 5 FUNCULTURAL'!I68,'[1]UG 7 EMDUR'!I68,'[1]UG 8 FMCA'!I68,'[1]UG 9 SEMED'!I68,'[1]UG 10 IPAM FINANCEIRO'!I68,'[1]UG 11 IPAM CAPITALIZADO'!I68,'[1]UG 12 ADPVH'!I68)</f>
        <v>0</v>
      </c>
      <c r="J68" s="16">
        <f t="shared" si="21"/>
        <v>3385945.31</v>
      </c>
      <c r="K68" s="49">
        <f>SUM('[1]UG 0 PREFEITURA'!K68,'[1]UG 2 IPAM ADM'!K68,'[1]UG 3 IPAM ASSIST.'!K68,'[1]UG 4 SEMUSA'!K68,'[1]UG 5 FUNCULTURAL'!K68,'[1]UG 7 EMDUR'!K68,'[1]UG 8 FMCA'!K68,'[1]UG 9 SEMED'!K68,'[1]UG 10 IPAM FINANCEIRO'!K68,'[1]UG 11 IPAM CAPITALIZADO'!K68,'[1]UG 12 ADPVH'!K68)</f>
        <v>0</v>
      </c>
      <c r="L68" s="50">
        <f>SUM('[1]UG 0 PREFEITURA'!L68,'[1]UG 2 IPAM ADM'!L68,'[1]UG 3 IPAM ASSIST.'!L68,'[1]UG 4 SEMUSA'!L68,'[1]UG 5 FUNCULTURAL'!L68,'[1]UG 7 EMDUR'!L68,'[1]UG 8 FMCA'!L68,'[1]UG 9 SEMED'!L68,'[1]UG 10 IPAM FINANCEIRO'!L68,'[1]UG 11 IPAM CAPITALIZADO'!L68,'[1]UG 12 ADPVH'!L68)</f>
        <v>0</v>
      </c>
      <c r="M68" s="49">
        <f>SUM('[1]UG 0 PREFEITURA'!M68,'[1]UG 2 IPAM ADM'!M68,'[1]UG 3 IPAM ASSIST.'!M68,'[1]UG 4 SEMUSA'!M68,'[1]UG 5 FUNCULTURAL'!M68,'[1]UG 7 EMDUR'!M68,'[1]UG 8 FMCA'!M68,'[1]UG 9 SEMED'!M68,'[1]UG 10 IPAM FINANCEIRO'!M68,'[1]UG 11 IPAM CAPITALIZADO'!M68,'[1]UG 12 ADPVH'!M68)</f>
        <v>0</v>
      </c>
      <c r="N68" s="50">
        <f>SUM('[1]UG 0 PREFEITURA'!N68,'[1]UG 2 IPAM ADM'!N68,'[1]UG 3 IPAM ASSIST.'!N68,'[1]UG 4 SEMUSA'!N68,'[1]UG 5 FUNCULTURAL'!N68,'[1]UG 7 EMDUR'!N68,'[1]UG 8 FMCA'!N68,'[1]UG 9 SEMED'!N68,'[1]UG 10 IPAM FINANCEIRO'!N68,'[1]UG 11 IPAM CAPITALIZADO'!N68,'[1]UG 12 ADPVH'!N68)</f>
        <v>0</v>
      </c>
      <c r="O68" s="49">
        <f t="shared" si="22"/>
        <v>3385945.31</v>
      </c>
      <c r="P68" s="50"/>
    </row>
    <row r="69" spans="1:16" x14ac:dyDescent="0.2">
      <c r="A69" s="26" t="s">
        <v>96</v>
      </c>
      <c r="B69" s="16">
        <f>SUM('[1]UG 0 PREFEITURA'!B69,'[1]UG 2 IPAM ADM'!B69,'[1]UG 3 IPAM ASSIST.'!B69,'[1]UG 4 SEMUSA'!B69,'[1]UG 5 FUNCULTURAL'!B69,'[1]UG 7 EMDUR'!B69,'[1]UG 8 FMCA'!B69,'[1]UG 9 SEMED'!B69,'[1]UG 10 IPAM FINANCEIRO'!B69,'[1]UG 11 IPAM CAPITALIZADO'!B69,'[1]UG 12 ADPVH'!B69)</f>
        <v>875977.08</v>
      </c>
      <c r="C69" s="49">
        <f>SUM('[1]UG 0 PREFEITURA'!C69,'[1]UG 2 IPAM ADM'!C69,'[1]UG 3 IPAM ASSIST.'!C69,'[1]UG 4 SEMUSA'!C69,'[1]UG 5 FUNCULTURAL'!C69,'[1]UG 7 EMDUR'!C69,'[1]UG 8 FMCA'!C69,'[1]UG 9 SEMED'!C69,'[1]UG 10 IPAM FINANCEIRO'!C69,'[1]UG 11 IPAM CAPITALIZADO'!C69,'[1]UG 12 ADPVH'!C69)</f>
        <v>0</v>
      </c>
      <c r="D69" s="50">
        <f>SUM('[1]UG 0 PREFEITURA'!D69,'[1]UG 2 IPAM ADM'!D69,'[1]UG 3 IPAM ASSIST.'!D69,'[1]UG 4 SEMUSA'!D69,'[1]UG 5 FUNCULTURAL'!D69,'[1]UG 7 EMDUR'!D69,'[1]UG 8 FMCA'!D69,'[1]UG 9 SEMED'!D69,'[1]UG 10 IPAM FINANCEIRO'!D69,'[1]UG 11 IPAM CAPITALIZADO'!D69,'[1]UG 12 ADPVH'!D69)</f>
        <v>0</v>
      </c>
      <c r="E69" s="16">
        <f>SUM('[1]UG 0 PREFEITURA'!E69,'[1]UG 2 IPAM ADM'!E69,'[1]UG 3 IPAM ASSIST.'!E69,'[1]UG 4 SEMUSA'!E69,'[1]UG 5 FUNCULTURAL'!E69,'[1]UG 7 EMDUR'!E69,'[1]UG 8 FMCA'!E69,'[1]UG 9 SEMED'!E69,'[1]UG 10 IPAM FINANCEIRO'!E69,'[1]UG 11 IPAM CAPITALIZADO'!E69,'[1]UG 12 ADPVH'!E69)</f>
        <v>0</v>
      </c>
      <c r="F69" s="16">
        <f>SUM('[1]UG 0 PREFEITURA'!F69,'[1]UG 2 IPAM ADM'!F69,'[1]UG 3 IPAM ASSIST.'!F69,'[1]UG 4 SEMUSA'!F69,'[1]UG 5 FUNCULTURAL'!F69,'[1]UG 7 EMDUR'!F69,'[1]UG 8 FMCA'!F69,'[1]UG 9 SEMED'!F69,'[1]UG 10 IPAM FINANCEIRO'!F69,'[1]UG 11 IPAM CAPITALIZADO'!F69,'[1]UG 12 ADPVH'!F69)</f>
        <v>0</v>
      </c>
      <c r="G69" s="16">
        <f>SUM('[1]UG 0 PREFEITURA'!G69,'[1]UG 2 IPAM ADM'!G69,'[1]UG 3 IPAM ASSIST.'!G69,'[1]UG 4 SEMUSA'!G69,'[1]UG 5 FUNCULTURAL'!G69,'[1]UG 7 EMDUR'!G69,'[1]UG 8 FMCA'!G69,'[1]UG 9 SEMED'!G69,'[1]UG 10 IPAM FINANCEIRO'!G69,'[1]UG 11 IPAM CAPITALIZADO'!G69,'[1]UG 12 ADPVH'!G69)</f>
        <v>0</v>
      </c>
      <c r="H69" s="49">
        <f>SUM('[1]UG 0 PREFEITURA'!H69,'[1]UG 2 IPAM ADM'!H69,'[1]UG 3 IPAM ASSIST.'!H69,'[1]UG 4 SEMUSA'!H69,'[1]UG 5 FUNCULTURAL'!H69,'[1]UG 7 EMDUR'!H69,'[1]UG 8 FMCA'!H69,'[1]UG 9 SEMED'!H69,'[1]UG 10 IPAM FINANCEIRO'!H69,'[1]UG 11 IPAM CAPITALIZADO'!H69,'[1]UG 12 ADPVH'!H69)</f>
        <v>0</v>
      </c>
      <c r="I69" s="50">
        <f>SUM('[1]UG 0 PREFEITURA'!I69,'[1]UG 2 IPAM ADM'!I69,'[1]UG 3 IPAM ASSIST.'!I69,'[1]UG 4 SEMUSA'!I69,'[1]UG 5 FUNCULTURAL'!I69,'[1]UG 7 EMDUR'!I69,'[1]UG 8 FMCA'!I69,'[1]UG 9 SEMED'!I69,'[1]UG 10 IPAM FINANCEIRO'!I69,'[1]UG 11 IPAM CAPITALIZADO'!I69,'[1]UG 12 ADPVH'!I69)</f>
        <v>0</v>
      </c>
      <c r="J69" s="16">
        <f t="shared" si="21"/>
        <v>875977.08</v>
      </c>
      <c r="K69" s="49">
        <f>SUM('[1]UG 0 PREFEITURA'!K69,'[1]UG 2 IPAM ADM'!K69,'[1]UG 3 IPAM ASSIST.'!K69,'[1]UG 4 SEMUSA'!K69,'[1]UG 5 FUNCULTURAL'!K69,'[1]UG 7 EMDUR'!K69,'[1]UG 8 FMCA'!K69,'[1]UG 9 SEMED'!K69,'[1]UG 10 IPAM FINANCEIRO'!K69,'[1]UG 11 IPAM CAPITALIZADO'!K69,'[1]UG 12 ADPVH'!K69)</f>
        <v>0</v>
      </c>
      <c r="L69" s="50">
        <f>SUM('[1]UG 0 PREFEITURA'!L69,'[1]UG 2 IPAM ADM'!L69,'[1]UG 3 IPAM ASSIST.'!L69,'[1]UG 4 SEMUSA'!L69,'[1]UG 5 FUNCULTURAL'!L69,'[1]UG 7 EMDUR'!L69,'[1]UG 8 FMCA'!L69,'[1]UG 9 SEMED'!L69,'[1]UG 10 IPAM FINANCEIRO'!L69,'[1]UG 11 IPAM CAPITALIZADO'!L69,'[1]UG 12 ADPVH'!L69)</f>
        <v>0</v>
      </c>
      <c r="M69" s="49">
        <f>SUM('[1]UG 0 PREFEITURA'!M69,'[1]UG 2 IPAM ADM'!M69,'[1]UG 3 IPAM ASSIST.'!M69,'[1]UG 4 SEMUSA'!M69,'[1]UG 5 FUNCULTURAL'!M69,'[1]UG 7 EMDUR'!M69,'[1]UG 8 FMCA'!M69,'[1]UG 9 SEMED'!M69,'[1]UG 10 IPAM FINANCEIRO'!M69,'[1]UG 11 IPAM CAPITALIZADO'!M69,'[1]UG 12 ADPVH'!M69)</f>
        <v>0</v>
      </c>
      <c r="N69" s="50">
        <f>SUM('[1]UG 0 PREFEITURA'!N69,'[1]UG 2 IPAM ADM'!N69,'[1]UG 3 IPAM ASSIST.'!N69,'[1]UG 4 SEMUSA'!N69,'[1]UG 5 FUNCULTURAL'!N69,'[1]UG 7 EMDUR'!N69,'[1]UG 8 FMCA'!N69,'[1]UG 9 SEMED'!N69,'[1]UG 10 IPAM FINANCEIRO'!N69,'[1]UG 11 IPAM CAPITALIZADO'!N69,'[1]UG 12 ADPVH'!N69)</f>
        <v>0</v>
      </c>
      <c r="O69" s="49">
        <f t="shared" si="22"/>
        <v>875977.08</v>
      </c>
      <c r="P69" s="50"/>
    </row>
    <row r="70" spans="1:16" x14ac:dyDescent="0.2">
      <c r="A70" s="17" t="s">
        <v>97</v>
      </c>
      <c r="B70" s="18">
        <f t="shared" ref="B70:P70" si="24">SUM(B71:B71)</f>
        <v>7544113.4699999997</v>
      </c>
      <c r="C70" s="51">
        <f t="shared" si="24"/>
        <v>1436.4</v>
      </c>
      <c r="D70" s="51">
        <f t="shared" si="24"/>
        <v>0</v>
      </c>
      <c r="E70" s="18">
        <f t="shared" si="24"/>
        <v>49580.79</v>
      </c>
      <c r="F70" s="18">
        <f t="shared" si="24"/>
        <v>0</v>
      </c>
      <c r="G70" s="18">
        <f t="shared" si="24"/>
        <v>0</v>
      </c>
      <c r="H70" s="51">
        <f t="shared" si="24"/>
        <v>0</v>
      </c>
      <c r="I70" s="51">
        <f t="shared" si="24"/>
        <v>0</v>
      </c>
      <c r="J70" s="18">
        <f t="shared" si="24"/>
        <v>7493096.2799999993</v>
      </c>
      <c r="K70" s="51">
        <f t="shared" si="24"/>
        <v>2481227.29</v>
      </c>
      <c r="L70" s="51">
        <f t="shared" si="24"/>
        <v>0</v>
      </c>
      <c r="M70" s="51">
        <f t="shared" si="24"/>
        <v>0</v>
      </c>
      <c r="N70" s="51">
        <f t="shared" si="24"/>
        <v>0</v>
      </c>
      <c r="O70" s="57">
        <f t="shared" si="24"/>
        <v>5011868.9899999993</v>
      </c>
      <c r="P70" s="58">
        <f t="shared" si="24"/>
        <v>0</v>
      </c>
    </row>
    <row r="71" spans="1:16" x14ac:dyDescent="0.2">
      <c r="A71" s="26" t="s">
        <v>98</v>
      </c>
      <c r="B71" s="16">
        <f>SUM('[1]UG 0 PREFEITURA'!B71,'[1]UG 2 IPAM ADM'!B71,'[1]UG 3 IPAM ASSIST.'!B71,'[1]UG 4 SEMUSA'!B71,'[1]UG 5 FUNCULTURAL'!B71,'[1]UG 7 EMDUR'!B71,'[1]UG 8 FMCA'!B71,'[1]UG 9 SEMED'!B71,'[1]UG 10 IPAM FINANCEIRO'!B71,'[1]UG 11 IPAM CAPITALIZADO'!B71,'[1]UG 12 ADPVH'!B71)</f>
        <v>7544113.4699999997</v>
      </c>
      <c r="C71" s="49">
        <f>SUM('[1]UG 0 PREFEITURA'!C71,'[1]UG 2 IPAM ADM'!C71,'[1]UG 3 IPAM ASSIST.'!C71,'[1]UG 4 SEMUSA'!C71,'[1]UG 5 FUNCULTURAL'!C71,'[1]UG 7 EMDUR'!C71,'[1]UG 8 FMCA'!C71,'[1]UG 9 SEMED'!C71,'[1]UG 10 IPAM FINANCEIRO'!C71,'[1]UG 11 IPAM CAPITALIZADO'!C71,'[1]UG 12 ADPVH'!C71)</f>
        <v>1436.4</v>
      </c>
      <c r="D71" s="50">
        <f>SUM('[1]UG 0 PREFEITURA'!D71,'[1]UG 2 IPAM ADM'!D71,'[1]UG 3 IPAM ASSIST.'!D71,'[1]UG 4 SEMUSA'!D71,'[1]UG 5 FUNCULTURAL'!D71,'[1]UG 7 EMDUR'!D71,'[1]UG 8 FMCA'!D71,'[1]UG 9 SEMED'!D71,'[1]UG 10 IPAM FINANCEIRO'!D71,'[1]UG 11 IPAM CAPITALIZADO'!D71,'[1]UG 12 ADPVH'!D71)</f>
        <v>0</v>
      </c>
      <c r="E71" s="16">
        <f>SUM('[1]UG 0 PREFEITURA'!E71,'[1]UG 2 IPAM ADM'!E71,'[1]UG 3 IPAM ASSIST.'!E71,'[1]UG 4 SEMUSA'!E71,'[1]UG 5 FUNCULTURAL'!E71,'[1]UG 7 EMDUR'!E71,'[1]UG 8 FMCA'!E71,'[1]UG 9 SEMED'!E71,'[1]UG 10 IPAM FINANCEIRO'!E71,'[1]UG 11 IPAM CAPITALIZADO'!E71,'[1]UG 12 ADPVH'!E71)</f>
        <v>49580.79</v>
      </c>
      <c r="F71" s="16">
        <f>SUM('[1]UG 0 PREFEITURA'!F71,'[1]UG 2 IPAM ADM'!F71,'[1]UG 3 IPAM ASSIST.'!F71,'[1]UG 4 SEMUSA'!F71,'[1]UG 5 FUNCULTURAL'!F71,'[1]UG 7 EMDUR'!F71,'[1]UG 8 FMCA'!F71,'[1]UG 9 SEMED'!F71,'[1]UG 10 IPAM FINANCEIRO'!F71,'[1]UG 11 IPAM CAPITALIZADO'!F71,'[1]UG 12 ADPVH'!F71)</f>
        <v>0</v>
      </c>
      <c r="G71" s="16">
        <f>SUM('[1]UG 0 PREFEITURA'!G71,'[1]UG 2 IPAM ADM'!G71,'[1]UG 3 IPAM ASSIST.'!G71,'[1]UG 4 SEMUSA'!G71,'[1]UG 5 FUNCULTURAL'!G71,'[1]UG 7 EMDUR'!G71,'[1]UG 8 FMCA'!G71,'[1]UG 9 SEMED'!G71,'[1]UG 10 IPAM FINANCEIRO'!G71,'[1]UG 11 IPAM CAPITALIZADO'!G71,'[1]UG 12 ADPVH'!G71)</f>
        <v>0</v>
      </c>
      <c r="H71" s="49">
        <f>SUM('[1]UG 0 PREFEITURA'!H71,'[1]UG 2 IPAM ADM'!H71,'[1]UG 3 IPAM ASSIST.'!H71,'[1]UG 4 SEMUSA'!H71,'[1]UG 5 FUNCULTURAL'!H71,'[1]UG 7 EMDUR'!H71,'[1]UG 8 FMCA'!H71,'[1]UG 9 SEMED'!H71,'[1]UG 10 IPAM FINANCEIRO'!H71,'[1]UG 11 IPAM CAPITALIZADO'!H71,'[1]UG 12 ADPVH'!H71)</f>
        <v>0</v>
      </c>
      <c r="I71" s="50">
        <f>SUM('[1]UG 0 PREFEITURA'!I71,'[1]UG 2 IPAM ADM'!I71,'[1]UG 3 IPAM ASSIST.'!I71,'[1]UG 4 SEMUSA'!I71,'[1]UG 5 FUNCULTURAL'!I71,'[1]UG 7 EMDUR'!I71,'[1]UG 8 FMCA'!I71,'[1]UG 9 SEMED'!I71,'[1]UG 10 IPAM FINANCEIRO'!I71,'[1]UG 11 IPAM CAPITALIZADO'!I71,'[1]UG 12 ADPVH'!I71)</f>
        <v>0</v>
      </c>
      <c r="J71" s="16">
        <f t="shared" ref="J71" si="25">B71-SUM(C71:G71)</f>
        <v>7493096.2799999993</v>
      </c>
      <c r="K71" s="49">
        <f>SUM('[1]UG 0 PREFEITURA'!K71,'[1]UG 2 IPAM ADM'!K71,'[1]UG 3 IPAM ASSIST.'!K71,'[1]UG 4 SEMUSA'!K71,'[1]UG 5 FUNCULTURAL'!K71,'[1]UG 7 EMDUR'!K71,'[1]UG 8 FMCA'!K71,'[1]UG 9 SEMED'!K71,'[1]UG 10 IPAM FINANCEIRO'!K71,'[1]UG 11 IPAM CAPITALIZADO'!K71,'[1]UG 12 ADPVH'!K71)</f>
        <v>2481227.29</v>
      </c>
      <c r="L71" s="50">
        <f>SUM('[1]UG 0 PREFEITURA'!L71,'[1]UG 2 IPAM ADM'!L71,'[1]UG 3 IPAM ASSIST.'!L71,'[1]UG 4 SEMUSA'!L71,'[1]UG 5 FUNCULTURAL'!L71,'[1]UG 7 EMDUR'!L71,'[1]UG 8 FMCA'!L71,'[1]UG 9 SEMED'!L71,'[1]UG 10 IPAM FINANCEIRO'!L71,'[1]UG 11 IPAM CAPITALIZADO'!L71,'[1]UG 12 ADPVH'!L71)</f>
        <v>0</v>
      </c>
      <c r="M71" s="49">
        <f>SUM('[1]UG 0 PREFEITURA'!M71,'[1]UG 2 IPAM ADM'!M71,'[1]UG 3 IPAM ASSIST.'!M71,'[1]UG 4 SEMUSA'!M71,'[1]UG 5 FUNCULTURAL'!M71,'[1]UG 7 EMDUR'!M71,'[1]UG 8 FMCA'!M71,'[1]UG 9 SEMED'!M71,'[1]UG 10 IPAM FINANCEIRO'!M71,'[1]UG 11 IPAM CAPITALIZADO'!M71,'[1]UG 12 ADPVH'!M71)</f>
        <v>0</v>
      </c>
      <c r="N71" s="50">
        <f>SUM('[1]UG 0 PREFEITURA'!N71,'[1]UG 2 IPAM ADM'!N71,'[1]UG 3 IPAM ASSIST.'!N71,'[1]UG 4 SEMUSA'!N71,'[1]UG 5 FUNCULTURAL'!N71,'[1]UG 7 EMDUR'!N71,'[1]UG 8 FMCA'!N71,'[1]UG 9 SEMED'!N71,'[1]UG 10 IPAM FINANCEIRO'!N71,'[1]UG 11 IPAM CAPITALIZADO'!N71,'[1]UG 12 ADPVH'!N71)</f>
        <v>0</v>
      </c>
      <c r="O71" s="49">
        <f t="shared" ref="O71" si="26">J71-K71</f>
        <v>5011868.9899999993</v>
      </c>
      <c r="P71" s="50"/>
    </row>
    <row r="72" spans="1:16" x14ac:dyDescent="0.2">
      <c r="A72" s="17" t="s">
        <v>99</v>
      </c>
      <c r="B72" s="18">
        <f t="shared" ref="B72:P72" si="27">SUM(B73:B73)</f>
        <v>575495188.84000003</v>
      </c>
      <c r="C72" s="51">
        <f t="shared" si="27"/>
        <v>0</v>
      </c>
      <c r="D72" s="51">
        <f t="shared" si="27"/>
        <v>0</v>
      </c>
      <c r="E72" s="18">
        <f t="shared" si="27"/>
        <v>0</v>
      </c>
      <c r="F72" s="18">
        <f t="shared" si="27"/>
        <v>0</v>
      </c>
      <c r="G72" s="18">
        <f t="shared" si="27"/>
        <v>9458.2800000000007</v>
      </c>
      <c r="H72" s="51">
        <f t="shared" si="27"/>
        <v>0</v>
      </c>
      <c r="I72" s="51">
        <f t="shared" si="27"/>
        <v>0</v>
      </c>
      <c r="J72" s="18">
        <f t="shared" si="27"/>
        <v>575485730.56000006</v>
      </c>
      <c r="K72" s="51">
        <f t="shared" si="27"/>
        <v>0</v>
      </c>
      <c r="L72" s="51">
        <f t="shared" si="27"/>
        <v>0</v>
      </c>
      <c r="M72" s="51">
        <f t="shared" si="27"/>
        <v>0</v>
      </c>
      <c r="N72" s="51">
        <f t="shared" si="27"/>
        <v>0</v>
      </c>
      <c r="O72" s="57">
        <f t="shared" si="27"/>
        <v>575485730.56000006</v>
      </c>
      <c r="P72" s="58">
        <f t="shared" si="27"/>
        <v>0</v>
      </c>
    </row>
    <row r="73" spans="1:16" x14ac:dyDescent="0.2">
      <c r="A73" s="26" t="s">
        <v>100</v>
      </c>
      <c r="B73" s="16">
        <f>SUM('[1]UG 0 PREFEITURA'!B73,'[1]UG 2 IPAM ADM'!B73,'[1]UG 3 IPAM ASSIST.'!B73,'[1]UG 4 SEMUSA'!B73,'[1]UG 5 FUNCULTURAL'!B73,'[1]UG 7 EMDUR'!B73,'[1]UG 8 FMCA'!B73,'[1]UG 9 SEMED'!B73,'[1]UG 10 IPAM FINANCEIRO'!B73,'[1]UG 11 IPAM CAPITALIZADO'!B73,'[1]UG 12 ADPVH'!B73)</f>
        <v>575495188.84000003</v>
      </c>
      <c r="C73" s="49">
        <f>SUM('[1]UG 0 PREFEITURA'!C73,'[1]UG 2 IPAM ADM'!C73,'[1]UG 3 IPAM ASSIST.'!C73,'[1]UG 4 SEMUSA'!C73,'[1]UG 5 FUNCULTURAL'!C73,'[1]UG 7 EMDUR'!C73,'[1]UG 8 FMCA'!C73,'[1]UG 9 SEMED'!C73,'[1]UG 10 IPAM FINANCEIRO'!C73,'[1]UG 11 IPAM CAPITALIZADO'!C73,'[1]UG 12 ADPVH'!C73)</f>
        <v>0</v>
      </c>
      <c r="D73" s="50">
        <f>SUM('[1]UG 0 PREFEITURA'!D73,'[1]UG 2 IPAM ADM'!D73,'[1]UG 3 IPAM ASSIST.'!D73,'[1]UG 4 SEMUSA'!D73,'[1]UG 5 FUNCULTURAL'!D73,'[1]UG 7 EMDUR'!D73,'[1]UG 8 FMCA'!D73,'[1]UG 9 SEMED'!D73,'[1]UG 10 IPAM FINANCEIRO'!D73,'[1]UG 11 IPAM CAPITALIZADO'!D73,'[1]UG 12 ADPVH'!D73)</f>
        <v>0</v>
      </c>
      <c r="E73" s="16">
        <f>SUM('[1]UG 0 PREFEITURA'!E73,'[1]UG 2 IPAM ADM'!E73,'[1]UG 3 IPAM ASSIST.'!E73,'[1]UG 4 SEMUSA'!E73,'[1]UG 5 FUNCULTURAL'!E73,'[1]UG 7 EMDUR'!E73,'[1]UG 8 FMCA'!E73,'[1]UG 9 SEMED'!E73,'[1]UG 10 IPAM FINANCEIRO'!E73,'[1]UG 11 IPAM CAPITALIZADO'!E73,'[1]UG 12 ADPVH'!E73)</f>
        <v>0</v>
      </c>
      <c r="F73" s="16">
        <f>SUM('[1]UG 0 PREFEITURA'!F73,'[1]UG 2 IPAM ADM'!F73,'[1]UG 3 IPAM ASSIST.'!F73,'[1]UG 4 SEMUSA'!F73,'[1]UG 5 FUNCULTURAL'!F73,'[1]UG 7 EMDUR'!F73,'[1]UG 8 FMCA'!F73,'[1]UG 9 SEMED'!F73,'[1]UG 10 IPAM FINANCEIRO'!F73,'[1]UG 11 IPAM CAPITALIZADO'!F73,'[1]UG 12 ADPVH'!F73)</f>
        <v>0</v>
      </c>
      <c r="G73" s="16">
        <f>SUM('[1]UG 0 PREFEITURA'!G73,'[1]UG 2 IPAM ADM'!G73,'[1]UG 3 IPAM ASSIST.'!G73,'[1]UG 4 SEMUSA'!G73,'[1]UG 5 FUNCULTURAL'!G73,'[1]UG 7 EMDUR'!G73,'[1]UG 8 FMCA'!G73,'[1]UG 9 SEMED'!G73,'[1]UG 10 IPAM FINANCEIRO'!G73,'[1]UG 11 IPAM CAPITALIZADO'!G73,'[1]UG 12 ADPVH'!G73)</f>
        <v>9458.2800000000007</v>
      </c>
      <c r="H73" s="49">
        <f>SUM('[1]UG 0 PREFEITURA'!H73,'[1]UG 2 IPAM ADM'!H73,'[1]UG 3 IPAM ASSIST.'!H73,'[1]UG 4 SEMUSA'!H73,'[1]UG 5 FUNCULTURAL'!H73,'[1]UG 7 EMDUR'!H73,'[1]UG 8 FMCA'!H73,'[1]UG 9 SEMED'!H73,'[1]UG 10 IPAM FINANCEIRO'!H73,'[1]UG 11 IPAM CAPITALIZADO'!H73,'[1]UG 12 ADPVH'!H73)</f>
        <v>0</v>
      </c>
      <c r="I73" s="50">
        <f>SUM('[1]UG 0 PREFEITURA'!I73,'[1]UG 2 IPAM ADM'!I73,'[1]UG 3 IPAM ASSIST.'!I73,'[1]UG 4 SEMUSA'!I73,'[1]UG 5 FUNCULTURAL'!I73,'[1]UG 7 EMDUR'!I73,'[1]UG 8 FMCA'!I73,'[1]UG 9 SEMED'!I73,'[1]UG 10 IPAM FINANCEIRO'!I73,'[1]UG 11 IPAM CAPITALIZADO'!I73,'[1]UG 12 ADPVH'!I73)</f>
        <v>0</v>
      </c>
      <c r="J73" s="16">
        <f t="shared" ref="J73" si="28">B73-SUM(C73:G73)</f>
        <v>575485730.56000006</v>
      </c>
      <c r="K73" s="49">
        <f>SUM('[1]UG 0 PREFEITURA'!K73,'[1]UG 2 IPAM ADM'!K73,'[1]UG 3 IPAM ASSIST.'!K73,'[1]UG 4 SEMUSA'!K73,'[1]UG 5 FUNCULTURAL'!K73,'[1]UG 7 EMDUR'!K73,'[1]UG 8 FMCA'!K73,'[1]UG 9 SEMED'!K73,'[1]UG 10 IPAM FINANCEIRO'!K73,'[1]UG 11 IPAM CAPITALIZADO'!K73,'[1]UG 12 ADPVH'!K73)</f>
        <v>0</v>
      </c>
      <c r="L73" s="50">
        <f>SUM('[1]UG 0 PREFEITURA'!L73,'[1]UG 2 IPAM ADM'!L73,'[1]UG 3 IPAM ASSIST.'!L73,'[1]UG 4 SEMUSA'!L73,'[1]UG 5 FUNCULTURAL'!L73,'[1]UG 7 EMDUR'!L73,'[1]UG 8 FMCA'!L73,'[1]UG 9 SEMED'!L73,'[1]UG 10 IPAM FINANCEIRO'!L73,'[1]UG 11 IPAM CAPITALIZADO'!L73,'[1]UG 12 ADPVH'!L73)</f>
        <v>0</v>
      </c>
      <c r="M73" s="49">
        <f>SUM('[1]UG 0 PREFEITURA'!M73,'[1]UG 2 IPAM ADM'!M73,'[1]UG 3 IPAM ASSIST.'!M73,'[1]UG 4 SEMUSA'!M73,'[1]UG 5 FUNCULTURAL'!M73,'[1]UG 7 EMDUR'!M73,'[1]UG 8 FMCA'!M73,'[1]UG 9 SEMED'!M73,'[1]UG 10 IPAM FINANCEIRO'!M73,'[1]UG 11 IPAM CAPITALIZADO'!M73,'[1]UG 12 ADPVH'!M73)</f>
        <v>0</v>
      </c>
      <c r="N73" s="50">
        <f>SUM('[1]UG 0 PREFEITURA'!N73,'[1]UG 2 IPAM ADM'!N73,'[1]UG 3 IPAM ASSIST.'!N73,'[1]UG 4 SEMUSA'!N73,'[1]UG 5 FUNCULTURAL'!N73,'[1]UG 7 EMDUR'!N73,'[1]UG 8 FMCA'!N73,'[1]UG 9 SEMED'!N73,'[1]UG 10 IPAM FINANCEIRO'!N73,'[1]UG 11 IPAM CAPITALIZADO'!N73,'[1]UG 12 ADPVH'!N73)</f>
        <v>0</v>
      </c>
      <c r="O73" s="49">
        <f t="shared" ref="O73" si="29">J73-K73</f>
        <v>575485730.56000006</v>
      </c>
      <c r="P73" s="50"/>
    </row>
    <row r="74" spans="1:16" x14ac:dyDescent="0.2">
      <c r="A74" s="17" t="s">
        <v>101</v>
      </c>
      <c r="B74" s="18">
        <f>SUM(B75:B77)</f>
        <v>112109316.59</v>
      </c>
      <c r="C74" s="51">
        <f>SUM(C75:C77)</f>
        <v>0</v>
      </c>
      <c r="D74" s="51">
        <f t="shared" ref="D74:P74" si="30">SUM(D75:D76)</f>
        <v>0</v>
      </c>
      <c r="E74" s="18">
        <f>SUM(E75:E77)</f>
        <v>0</v>
      </c>
      <c r="F74" s="18">
        <f>SUM(F75:F77)</f>
        <v>0</v>
      </c>
      <c r="G74" s="18">
        <f>SUM(G75:G77)</f>
        <v>846066.48</v>
      </c>
      <c r="H74" s="51">
        <f>SUM(H75:H77)</f>
        <v>0</v>
      </c>
      <c r="I74" s="51">
        <f t="shared" si="30"/>
        <v>0</v>
      </c>
      <c r="J74" s="18">
        <f>SUM(J75:J77)</f>
        <v>111263250.11</v>
      </c>
      <c r="K74" s="51">
        <f>SUM(K75:K77)</f>
        <v>0</v>
      </c>
      <c r="L74" s="51">
        <f t="shared" si="30"/>
        <v>0</v>
      </c>
      <c r="M74" s="51">
        <f>SUM(M75:M77)</f>
        <v>0</v>
      </c>
      <c r="N74" s="51">
        <f t="shared" si="30"/>
        <v>0</v>
      </c>
      <c r="O74" s="57">
        <f>SUM(O75:O77)</f>
        <v>111263250.11</v>
      </c>
      <c r="P74" s="58">
        <f t="shared" si="30"/>
        <v>0</v>
      </c>
    </row>
    <row r="75" spans="1:16" x14ac:dyDescent="0.2">
      <c r="A75" s="26" t="s">
        <v>102</v>
      </c>
      <c r="B75" s="16">
        <f>SUM('[1]UG 0 PREFEITURA'!B75,'[1]UG 2 IPAM ADM'!B75,'[1]UG 3 IPAM ASSIST.'!B75,'[1]UG 4 SEMUSA'!B75,'[1]UG 5 FUNCULTURAL'!B75,'[1]UG 7 EMDUR'!B75,'[1]UG 8 FMCA'!B75,'[1]UG 9 SEMED'!B75,'[1]UG 10 IPAM FINANCEIRO'!B75,'[1]UG 11 IPAM CAPITALIZADO'!B75,'[1]UG 12 ADPVH'!B75)</f>
        <v>0.27</v>
      </c>
      <c r="C75" s="49">
        <f>SUM('[1]UG 0 PREFEITURA'!C75,'[1]UG 2 IPAM ADM'!C75,'[1]UG 3 IPAM ASSIST.'!C75,'[1]UG 4 SEMUSA'!C75,'[1]UG 5 FUNCULTURAL'!C75,'[1]UG 7 EMDUR'!C75,'[1]UG 8 FMCA'!C75,'[1]UG 9 SEMED'!C75,'[1]UG 10 IPAM FINANCEIRO'!C75,'[1]UG 11 IPAM CAPITALIZADO'!C75,'[1]UG 12 ADPVH'!C75)</f>
        <v>0</v>
      </c>
      <c r="D75" s="50">
        <f>SUM('[1]UG 0 PREFEITURA'!D75,'[1]UG 2 IPAM ADM'!D75,'[1]UG 3 IPAM ASSIST.'!D75,'[1]UG 4 SEMUSA'!D75,'[1]UG 5 FUNCULTURAL'!D75,'[1]UG 7 EMDUR'!D75,'[1]UG 8 FMCA'!D75,'[1]UG 9 SEMED'!D75,'[1]UG 10 IPAM FINANCEIRO'!D75,'[1]UG 11 IPAM CAPITALIZADO'!D75,'[1]UG 12 ADPVH'!D75)</f>
        <v>0</v>
      </c>
      <c r="E75" s="16">
        <f>SUM('[1]UG 0 PREFEITURA'!E75,'[1]UG 2 IPAM ADM'!E75,'[1]UG 3 IPAM ASSIST.'!E75,'[1]UG 4 SEMUSA'!E75,'[1]UG 5 FUNCULTURAL'!E75,'[1]UG 7 EMDUR'!E75,'[1]UG 8 FMCA'!E75,'[1]UG 9 SEMED'!E75,'[1]UG 10 IPAM FINANCEIRO'!E75,'[1]UG 11 IPAM CAPITALIZADO'!E75,'[1]UG 12 ADPVH'!E75)</f>
        <v>0</v>
      </c>
      <c r="F75" s="16">
        <f>SUM('[1]UG 0 PREFEITURA'!F75,'[1]UG 2 IPAM ADM'!F75,'[1]UG 3 IPAM ASSIST.'!F75,'[1]UG 4 SEMUSA'!F75,'[1]UG 5 FUNCULTURAL'!F75,'[1]UG 7 EMDUR'!F75,'[1]UG 8 FMCA'!F75,'[1]UG 9 SEMED'!F75,'[1]UG 10 IPAM FINANCEIRO'!F75,'[1]UG 11 IPAM CAPITALIZADO'!F75,'[1]UG 12 ADPVH'!F75)</f>
        <v>0</v>
      </c>
      <c r="G75" s="16">
        <f>SUM('[1]UG 0 PREFEITURA'!G75,'[1]UG 2 IPAM ADM'!G75,'[1]UG 3 IPAM ASSIST.'!G75,'[1]UG 4 SEMUSA'!G75,'[1]UG 5 FUNCULTURAL'!G75,'[1]UG 7 EMDUR'!G75,'[1]UG 8 FMCA'!G75,'[1]UG 9 SEMED'!G75,'[1]UG 10 IPAM FINANCEIRO'!G75,'[1]UG 11 IPAM CAPITALIZADO'!G75,'[1]UG 12 ADPVH'!G75)</f>
        <v>0</v>
      </c>
      <c r="H75" s="49">
        <f>SUM('[1]UG 0 PREFEITURA'!H75,'[1]UG 2 IPAM ADM'!H75,'[1]UG 3 IPAM ASSIST.'!H75,'[1]UG 4 SEMUSA'!H75,'[1]UG 5 FUNCULTURAL'!H75,'[1]UG 7 EMDUR'!H75,'[1]UG 8 FMCA'!H75,'[1]UG 9 SEMED'!H75,'[1]UG 10 IPAM FINANCEIRO'!H75,'[1]UG 11 IPAM CAPITALIZADO'!H75,'[1]UG 12 ADPVH'!H75)</f>
        <v>0</v>
      </c>
      <c r="I75" s="50">
        <f>SUM('[1]UG 0 PREFEITURA'!I75,'[1]UG 2 IPAM ADM'!I75,'[1]UG 3 IPAM ASSIST.'!I75,'[1]UG 4 SEMUSA'!I75,'[1]UG 5 FUNCULTURAL'!I75,'[1]UG 7 EMDUR'!I75,'[1]UG 8 FMCA'!I75,'[1]UG 9 SEMED'!I75,'[1]UG 10 IPAM FINANCEIRO'!I75,'[1]UG 11 IPAM CAPITALIZADO'!I75,'[1]UG 12 ADPVH'!I75)</f>
        <v>0</v>
      </c>
      <c r="J75" s="16">
        <f t="shared" ref="J75:J77" si="31">B75-SUM(C75:G75)</f>
        <v>0.27</v>
      </c>
      <c r="K75" s="49">
        <f>SUM('[1]UG 0 PREFEITURA'!K75,'[1]UG 2 IPAM ADM'!K75,'[1]UG 3 IPAM ASSIST.'!K75,'[1]UG 4 SEMUSA'!K75,'[1]UG 5 FUNCULTURAL'!K75,'[1]UG 7 EMDUR'!K75,'[1]UG 8 FMCA'!K75,'[1]UG 9 SEMED'!K75,'[1]UG 10 IPAM FINANCEIRO'!K75,'[1]UG 11 IPAM CAPITALIZADO'!K75,'[1]UG 12 ADPVH'!K75)</f>
        <v>0</v>
      </c>
      <c r="L75" s="50">
        <f>SUM('[1]UG 0 PREFEITURA'!L75,'[1]UG 2 IPAM ADM'!L75,'[1]UG 3 IPAM ASSIST.'!L75,'[1]UG 4 SEMUSA'!L75,'[1]UG 5 FUNCULTURAL'!L75,'[1]UG 7 EMDUR'!L75,'[1]UG 8 FMCA'!L75,'[1]UG 9 SEMED'!L75,'[1]UG 10 IPAM FINANCEIRO'!L75,'[1]UG 11 IPAM CAPITALIZADO'!L75,'[1]UG 12 ADPVH'!L75)</f>
        <v>0</v>
      </c>
      <c r="M75" s="49">
        <f>SUM('[1]UG 0 PREFEITURA'!M75,'[1]UG 2 IPAM ADM'!M75,'[1]UG 3 IPAM ASSIST.'!M75,'[1]UG 4 SEMUSA'!M75,'[1]UG 5 FUNCULTURAL'!M75,'[1]UG 7 EMDUR'!M75,'[1]UG 8 FMCA'!M75,'[1]UG 9 SEMED'!M75,'[1]UG 10 IPAM FINANCEIRO'!M75,'[1]UG 11 IPAM CAPITALIZADO'!M75,'[1]UG 12 ADPVH'!M75)</f>
        <v>0</v>
      </c>
      <c r="N75" s="50">
        <f>SUM('[1]UG 0 PREFEITURA'!N75,'[1]UG 2 IPAM ADM'!N75,'[1]UG 3 IPAM ASSIST.'!N75,'[1]UG 4 SEMUSA'!N75,'[1]UG 5 FUNCULTURAL'!N75,'[1]UG 7 EMDUR'!N75,'[1]UG 8 FMCA'!N75,'[1]UG 9 SEMED'!N75,'[1]UG 10 IPAM FINANCEIRO'!N75,'[1]UG 11 IPAM CAPITALIZADO'!N75,'[1]UG 12 ADPVH'!N75)</f>
        <v>0</v>
      </c>
      <c r="O75" s="49">
        <f t="shared" ref="O75:O77" si="32">J75-K75</f>
        <v>0.27</v>
      </c>
      <c r="P75" s="50"/>
    </row>
    <row r="76" spans="1:16" x14ac:dyDescent="0.2">
      <c r="A76" s="26" t="s">
        <v>103</v>
      </c>
      <c r="B76" s="16">
        <f>SUM('[1]UG 0 PREFEITURA'!B76,'[1]UG 2 IPAM ADM'!B76,'[1]UG 3 IPAM ASSIST.'!B76,'[1]UG 4 SEMUSA'!B76,'[1]UG 5 FUNCULTURAL'!B76,'[1]UG 7 EMDUR'!B76,'[1]UG 8 FMCA'!B76,'[1]UG 9 SEMED'!B76,'[1]UG 10 IPAM FINANCEIRO'!B76,'[1]UG 11 IPAM CAPITALIZADO'!B76,'[1]UG 12 ADPVH'!B76)</f>
        <v>9740081.3399999999</v>
      </c>
      <c r="C76" s="49">
        <f>SUM('[1]UG 0 PREFEITURA'!C76,'[1]UG 2 IPAM ADM'!C76,'[1]UG 3 IPAM ASSIST.'!C76,'[1]UG 4 SEMUSA'!C76,'[1]UG 5 FUNCULTURAL'!C76,'[1]UG 7 EMDUR'!C76,'[1]UG 8 FMCA'!C76,'[1]UG 9 SEMED'!C76,'[1]UG 10 IPAM FINANCEIRO'!C76,'[1]UG 11 IPAM CAPITALIZADO'!C76,'[1]UG 12 ADPVH'!C76)</f>
        <v>0</v>
      </c>
      <c r="D76" s="50">
        <f>SUM('[1]UG 0 PREFEITURA'!D76,'[1]UG 2 IPAM ADM'!D76,'[1]UG 3 IPAM ASSIST.'!D76,'[1]UG 4 SEMUSA'!D76,'[1]UG 5 FUNCULTURAL'!D76,'[1]UG 7 EMDUR'!D76,'[1]UG 8 FMCA'!D76,'[1]UG 9 SEMED'!D76,'[1]UG 10 IPAM FINANCEIRO'!D76,'[1]UG 11 IPAM CAPITALIZADO'!D76,'[1]UG 12 ADPVH'!D76)</f>
        <v>0</v>
      </c>
      <c r="E76" s="16">
        <f>SUM('[1]UG 0 PREFEITURA'!E76,'[1]UG 2 IPAM ADM'!E76,'[1]UG 3 IPAM ASSIST.'!E76,'[1]UG 4 SEMUSA'!E76,'[1]UG 5 FUNCULTURAL'!E76,'[1]UG 7 EMDUR'!E76,'[1]UG 8 FMCA'!E76,'[1]UG 9 SEMED'!E76,'[1]UG 10 IPAM FINANCEIRO'!E76,'[1]UG 11 IPAM CAPITALIZADO'!E76,'[1]UG 12 ADPVH'!E76)</f>
        <v>0</v>
      </c>
      <c r="F76" s="16">
        <f>SUM('[1]UG 0 PREFEITURA'!F76,'[1]UG 2 IPAM ADM'!F76,'[1]UG 3 IPAM ASSIST.'!F76,'[1]UG 4 SEMUSA'!F76,'[1]UG 5 FUNCULTURAL'!F76,'[1]UG 7 EMDUR'!F76,'[1]UG 8 FMCA'!F76,'[1]UG 9 SEMED'!F76,'[1]UG 10 IPAM FINANCEIRO'!F76,'[1]UG 11 IPAM CAPITALIZADO'!F76,'[1]UG 12 ADPVH'!F76)</f>
        <v>0</v>
      </c>
      <c r="G76" s="16">
        <f>SUM('[1]UG 0 PREFEITURA'!G76,'[1]UG 2 IPAM ADM'!G76,'[1]UG 3 IPAM ASSIST.'!G76,'[1]UG 4 SEMUSA'!G76,'[1]UG 5 FUNCULTURAL'!G76,'[1]UG 7 EMDUR'!G76,'[1]UG 8 FMCA'!G76,'[1]UG 9 SEMED'!G76,'[1]UG 10 IPAM FINANCEIRO'!G76,'[1]UG 11 IPAM CAPITALIZADO'!G76,'[1]UG 12 ADPVH'!G76)</f>
        <v>846066.48</v>
      </c>
      <c r="H76" s="49">
        <f>SUM('[1]UG 0 PREFEITURA'!H76,'[1]UG 2 IPAM ADM'!H76,'[1]UG 3 IPAM ASSIST.'!H76,'[1]UG 4 SEMUSA'!H76,'[1]UG 5 FUNCULTURAL'!H76,'[1]UG 7 EMDUR'!H76,'[1]UG 8 FMCA'!H76,'[1]UG 9 SEMED'!H76,'[1]UG 10 IPAM FINANCEIRO'!H76,'[1]UG 11 IPAM CAPITALIZADO'!H76,'[1]UG 12 ADPVH'!H76)</f>
        <v>0</v>
      </c>
      <c r="I76" s="50">
        <f>SUM('[1]UG 0 PREFEITURA'!I76,'[1]UG 2 IPAM ADM'!I76,'[1]UG 3 IPAM ASSIST.'!I76,'[1]UG 4 SEMUSA'!I76,'[1]UG 5 FUNCULTURAL'!I76,'[1]UG 7 EMDUR'!I76,'[1]UG 8 FMCA'!I76,'[1]UG 9 SEMED'!I76,'[1]UG 10 IPAM FINANCEIRO'!I76,'[1]UG 11 IPAM CAPITALIZADO'!I76,'[1]UG 12 ADPVH'!I76)</f>
        <v>0</v>
      </c>
      <c r="J76" s="16">
        <f t="shared" si="31"/>
        <v>8894014.8599999994</v>
      </c>
      <c r="K76" s="49">
        <f>SUM('[1]UG 0 PREFEITURA'!K76,'[1]UG 2 IPAM ADM'!K76,'[1]UG 3 IPAM ASSIST.'!K76,'[1]UG 4 SEMUSA'!K76,'[1]UG 5 FUNCULTURAL'!K76,'[1]UG 7 EMDUR'!K76,'[1]UG 8 FMCA'!K76,'[1]UG 9 SEMED'!K76,'[1]UG 10 IPAM FINANCEIRO'!K76,'[1]UG 11 IPAM CAPITALIZADO'!K76,'[1]UG 12 ADPVH'!K76)</f>
        <v>0</v>
      </c>
      <c r="L76" s="50">
        <f>SUM('[1]UG 0 PREFEITURA'!L76,'[1]UG 2 IPAM ADM'!L76,'[1]UG 3 IPAM ASSIST.'!L76,'[1]UG 4 SEMUSA'!L76,'[1]UG 5 FUNCULTURAL'!L76,'[1]UG 7 EMDUR'!L76,'[1]UG 8 FMCA'!L76,'[1]UG 9 SEMED'!L76,'[1]UG 10 IPAM FINANCEIRO'!L76,'[1]UG 11 IPAM CAPITALIZADO'!L76,'[1]UG 12 ADPVH'!L76)</f>
        <v>0</v>
      </c>
      <c r="M76" s="49">
        <f>SUM('[1]UG 0 PREFEITURA'!M76,'[1]UG 2 IPAM ADM'!M76,'[1]UG 3 IPAM ASSIST.'!M76,'[1]UG 4 SEMUSA'!M76,'[1]UG 5 FUNCULTURAL'!M76,'[1]UG 7 EMDUR'!M76,'[1]UG 8 FMCA'!M76,'[1]UG 9 SEMED'!M76,'[1]UG 10 IPAM FINANCEIRO'!M76,'[1]UG 11 IPAM CAPITALIZADO'!M76,'[1]UG 12 ADPVH'!M76)</f>
        <v>0</v>
      </c>
      <c r="N76" s="50">
        <f>SUM('[1]UG 0 PREFEITURA'!N76,'[1]UG 2 IPAM ADM'!N76,'[1]UG 3 IPAM ASSIST.'!N76,'[1]UG 4 SEMUSA'!N76,'[1]UG 5 FUNCULTURAL'!N76,'[1]UG 7 EMDUR'!N76,'[1]UG 8 FMCA'!N76,'[1]UG 9 SEMED'!N76,'[1]UG 10 IPAM FINANCEIRO'!N76,'[1]UG 11 IPAM CAPITALIZADO'!N76,'[1]UG 12 ADPVH'!N76)</f>
        <v>0</v>
      </c>
      <c r="O76" s="49">
        <f t="shared" si="32"/>
        <v>8894014.8599999994</v>
      </c>
      <c r="P76" s="50"/>
    </row>
    <row r="77" spans="1:16" x14ac:dyDescent="0.2">
      <c r="A77" s="26" t="s">
        <v>104</v>
      </c>
      <c r="B77" s="16">
        <f>SUM('[1]UG 0 PREFEITURA'!B77,'[1]UG 2 IPAM ADM'!B77,'[1]UG 3 IPAM ASSIST.'!B77,'[1]UG 4 SEMUSA'!B77,'[1]UG 5 FUNCULTURAL'!B77,'[1]UG 7 EMDUR'!B77,'[1]UG 8 FMCA'!B77,'[1]UG 9 SEMED'!B77,'[1]UG 10 IPAM FINANCEIRO'!B77,'[1]UG 11 IPAM CAPITALIZADO'!B77,'[1]UG 12 ADPVH'!B77)</f>
        <v>102369234.98</v>
      </c>
      <c r="C77" s="49">
        <f>SUM('[1]UG 0 PREFEITURA'!C77,'[1]UG 2 IPAM ADM'!C77,'[1]UG 3 IPAM ASSIST.'!C77,'[1]UG 4 SEMUSA'!C77,'[1]UG 5 FUNCULTURAL'!C77,'[1]UG 7 EMDUR'!C77,'[1]UG 8 FMCA'!C77,'[1]UG 9 SEMED'!C77,'[1]UG 10 IPAM FINANCEIRO'!C77,'[1]UG 11 IPAM CAPITALIZADO'!C77,'[1]UG 12 ADPVH'!C77)</f>
        <v>0</v>
      </c>
      <c r="D77" s="50">
        <f>SUM('[1]UG 0 PREFEITURA'!D77,'[1]UG 2 IPAM ADM'!D77,'[1]UG 3 IPAM ASSIST.'!D77,'[1]UG 4 SEMUSA'!D77,'[1]UG 5 FUNCULTURAL'!D77,'[1]UG 7 EMDUR'!D77,'[1]UG 8 FMCA'!D77,'[1]UG 9 SEMED'!D77,'[1]UG 10 IPAM FINANCEIRO'!D77,'[1]UG 11 IPAM CAPITALIZADO'!D77,'[1]UG 12 ADPVH'!D77)</f>
        <v>0</v>
      </c>
      <c r="E77" s="16">
        <f>SUM('[1]UG 0 PREFEITURA'!E77,'[1]UG 2 IPAM ADM'!E77,'[1]UG 3 IPAM ASSIST.'!E77,'[1]UG 4 SEMUSA'!E77,'[1]UG 5 FUNCULTURAL'!E77,'[1]UG 7 EMDUR'!E77,'[1]UG 8 FMCA'!E77,'[1]UG 9 SEMED'!E77,'[1]UG 10 IPAM FINANCEIRO'!E77,'[1]UG 11 IPAM CAPITALIZADO'!E77,'[1]UG 12 ADPVH'!E77)</f>
        <v>0</v>
      </c>
      <c r="F77" s="16">
        <f>SUM('[1]UG 0 PREFEITURA'!F77,'[1]UG 2 IPAM ADM'!F77,'[1]UG 3 IPAM ASSIST.'!F77,'[1]UG 4 SEMUSA'!F77,'[1]UG 5 FUNCULTURAL'!F77,'[1]UG 7 EMDUR'!F77,'[1]UG 8 FMCA'!F77,'[1]UG 9 SEMED'!F77,'[1]UG 10 IPAM FINANCEIRO'!F77,'[1]UG 11 IPAM CAPITALIZADO'!F77,'[1]UG 12 ADPVH'!F77)</f>
        <v>0</v>
      </c>
      <c r="G77" s="16">
        <f>SUM('[1]UG 0 PREFEITURA'!G77,'[1]UG 2 IPAM ADM'!G77,'[1]UG 3 IPAM ASSIST.'!G77,'[1]UG 4 SEMUSA'!G77,'[1]UG 5 FUNCULTURAL'!G77,'[1]UG 7 EMDUR'!G77,'[1]UG 8 FMCA'!G77,'[1]UG 9 SEMED'!G77,'[1]UG 10 IPAM FINANCEIRO'!G77,'[1]UG 11 IPAM CAPITALIZADO'!G77,'[1]UG 12 ADPVH'!G77)</f>
        <v>0</v>
      </c>
      <c r="H77" s="49">
        <f>SUM('[1]UG 0 PREFEITURA'!H77,'[1]UG 2 IPAM ADM'!H77,'[1]UG 3 IPAM ASSIST.'!H77,'[1]UG 4 SEMUSA'!H77,'[1]UG 5 FUNCULTURAL'!H77,'[1]UG 7 EMDUR'!H77,'[1]UG 8 FMCA'!H77,'[1]UG 9 SEMED'!H77,'[1]UG 10 IPAM FINANCEIRO'!H77,'[1]UG 11 IPAM CAPITALIZADO'!H77,'[1]UG 12 ADPVH'!H77)</f>
        <v>0</v>
      </c>
      <c r="I77" s="50">
        <f>SUM('[1]UG 0 PREFEITURA'!I77,'[1]UG 2 IPAM ADM'!I77,'[1]UG 3 IPAM ASSIST.'!I77,'[1]UG 4 SEMUSA'!I77,'[1]UG 5 FUNCULTURAL'!I77,'[1]UG 7 EMDUR'!I77,'[1]UG 8 FMCA'!I77,'[1]UG 9 SEMED'!I77,'[1]UG 10 IPAM FINANCEIRO'!I77,'[1]UG 11 IPAM CAPITALIZADO'!I77,'[1]UG 12 ADPVH'!I77)</f>
        <v>0</v>
      </c>
      <c r="J77" s="16">
        <f t="shared" si="31"/>
        <v>102369234.98</v>
      </c>
      <c r="K77" s="49">
        <f>SUM('[1]UG 0 PREFEITURA'!K77,'[1]UG 2 IPAM ADM'!K77,'[1]UG 3 IPAM ASSIST.'!K77,'[1]UG 4 SEMUSA'!K77,'[1]UG 5 FUNCULTURAL'!K77,'[1]UG 7 EMDUR'!K77,'[1]UG 8 FMCA'!K77,'[1]UG 9 SEMED'!K77,'[1]UG 10 IPAM FINANCEIRO'!K77,'[1]UG 11 IPAM CAPITALIZADO'!K77,'[1]UG 12 ADPVH'!K77)</f>
        <v>0</v>
      </c>
      <c r="L77" s="50">
        <f>SUM('[1]UG 0 PREFEITURA'!L77,'[1]UG 2 IPAM ADM'!L77,'[1]UG 3 IPAM ASSIST.'!L77,'[1]UG 4 SEMUSA'!L77,'[1]UG 5 FUNCULTURAL'!L77,'[1]UG 7 EMDUR'!L77,'[1]UG 8 FMCA'!L77,'[1]UG 9 SEMED'!L77,'[1]UG 10 IPAM FINANCEIRO'!L77,'[1]UG 11 IPAM CAPITALIZADO'!L77,'[1]UG 12 ADPVH'!L77)</f>
        <v>0</v>
      </c>
      <c r="M77" s="49">
        <f>SUM('[1]UG 0 PREFEITURA'!M77,'[1]UG 2 IPAM ADM'!M77,'[1]UG 3 IPAM ASSIST.'!M77,'[1]UG 4 SEMUSA'!M77,'[1]UG 5 FUNCULTURAL'!M77,'[1]UG 7 EMDUR'!M77,'[1]UG 8 FMCA'!M77,'[1]UG 9 SEMED'!M77,'[1]UG 10 IPAM FINANCEIRO'!M77,'[1]UG 11 IPAM CAPITALIZADO'!M77,'[1]UG 12 ADPVH'!M77)</f>
        <v>0</v>
      </c>
      <c r="N77" s="50">
        <f>SUM('[1]UG 0 PREFEITURA'!N77,'[1]UG 2 IPAM ADM'!N77,'[1]UG 3 IPAM ASSIST.'!N77,'[1]UG 4 SEMUSA'!N77,'[1]UG 5 FUNCULTURAL'!N77,'[1]UG 7 EMDUR'!N77,'[1]UG 8 FMCA'!N77,'[1]UG 9 SEMED'!N77,'[1]UG 10 IPAM FINANCEIRO'!N77,'[1]UG 11 IPAM CAPITALIZADO'!N77,'[1]UG 12 ADPVH'!N77)</f>
        <v>0</v>
      </c>
      <c r="O77" s="49">
        <f t="shared" si="32"/>
        <v>102369234.98</v>
      </c>
      <c r="P77" s="50"/>
    </row>
    <row r="78" spans="1:16" x14ac:dyDescent="0.2">
      <c r="A78" s="17" t="s">
        <v>105</v>
      </c>
      <c r="B78" s="18">
        <f>SUM(B79:B80)</f>
        <v>1918826.78</v>
      </c>
      <c r="C78" s="51">
        <f>SUM(C79:C80)</f>
        <v>0</v>
      </c>
      <c r="D78" s="51">
        <f t="shared" ref="D78:P78" si="33">SUM(D80:D80)</f>
        <v>0</v>
      </c>
      <c r="E78" s="18">
        <f>SUM(E79:E80)</f>
        <v>3023198.47</v>
      </c>
      <c r="F78" s="18">
        <f>SUM(F79:F80)</f>
        <v>0</v>
      </c>
      <c r="G78" s="18">
        <f>SUM(G79:G80)</f>
        <v>0</v>
      </c>
      <c r="H78" s="51">
        <f>SUM(H79:H80)</f>
        <v>0</v>
      </c>
      <c r="I78" s="51">
        <f t="shared" si="33"/>
        <v>0</v>
      </c>
      <c r="J78" s="18">
        <f>SUM(J79:J80)</f>
        <v>-1104371.6900000002</v>
      </c>
      <c r="K78" s="51">
        <f>SUM(K79:K80)</f>
        <v>14220487.68</v>
      </c>
      <c r="L78" s="51">
        <f t="shared" si="33"/>
        <v>0</v>
      </c>
      <c r="M78" s="51">
        <f>SUM(M79:M80)</f>
        <v>0</v>
      </c>
      <c r="N78" s="51">
        <f t="shared" si="33"/>
        <v>0</v>
      </c>
      <c r="O78" s="57">
        <f>SUM(O79:O80)</f>
        <v>-15324859.370000001</v>
      </c>
      <c r="P78" s="58">
        <f t="shared" si="33"/>
        <v>0</v>
      </c>
    </row>
    <row r="79" spans="1:16" x14ac:dyDescent="0.2">
      <c r="A79" s="26" t="s">
        <v>106</v>
      </c>
      <c r="B79" s="16">
        <f>SUM('[1]UG 0 PREFEITURA'!B79,'[1]UG 2 IPAM ADM'!B79,'[1]UG 3 IPAM ASSIST.'!B79,'[1]UG 4 SEMUSA'!B79,'[1]UG 5 FUNCULTURAL'!B79,'[1]UG 7 EMDUR'!B79,'[1]UG 8 FMCA'!B79,'[1]UG 9 SEMED'!B79,'[1]UG 10 IPAM FINANCEIRO'!B79,'[1]UG 11 IPAM CAPITALIZADO'!B79,'[1]UG 12 ADPVH'!B79)</f>
        <v>1502939.61</v>
      </c>
      <c r="C79" s="49">
        <f>SUM('[1]UG 0 PREFEITURA'!C79,'[1]UG 2 IPAM ADM'!C79,'[1]UG 3 IPAM ASSIST.'!C79,'[1]UG 4 SEMUSA'!C79,'[1]UG 5 FUNCULTURAL'!C79,'[1]UG 7 EMDUR'!C79,'[1]UG 8 FMCA'!C79,'[1]UG 9 SEMED'!C79,'[1]UG 10 IPAM FINANCEIRO'!C79,'[1]UG 11 IPAM CAPITALIZADO'!C79,'[1]UG 12 ADPVH'!C79)</f>
        <v>0</v>
      </c>
      <c r="D79" s="50">
        <f>SUM('[1]UG 0 PREFEITURA'!D79,'[1]UG 2 IPAM ADM'!D79,'[1]UG 3 IPAM ASSIST.'!D79,'[1]UG 4 SEMUSA'!D79,'[1]UG 5 FUNCULTURAL'!D79,'[1]UG 7 EMDUR'!D79,'[1]UG 8 FMCA'!D79,'[1]UG 9 SEMED'!D79,'[1]UG 10 IPAM FINANCEIRO'!D79,'[1]UG 11 IPAM CAPITALIZADO'!D79,'[1]UG 12 ADPVH'!D79)</f>
        <v>0</v>
      </c>
      <c r="E79" s="16">
        <f>SUM('[1]UG 0 PREFEITURA'!E79,'[1]UG 2 IPAM ADM'!E79,'[1]UG 3 IPAM ASSIST.'!E79,'[1]UG 4 SEMUSA'!E79,'[1]UG 5 FUNCULTURAL'!E79,'[1]UG 7 EMDUR'!E79,'[1]UG 8 FMCA'!E79,'[1]UG 9 SEMED'!E79,'[1]UG 10 IPAM FINANCEIRO'!E79,'[1]UG 11 IPAM CAPITALIZADO'!E79,'[1]UG 12 ADPVH'!E79)</f>
        <v>0</v>
      </c>
      <c r="F79" s="16">
        <f>SUM('[1]UG 0 PREFEITURA'!F79,'[1]UG 2 IPAM ADM'!F79,'[1]UG 3 IPAM ASSIST.'!F79,'[1]UG 4 SEMUSA'!F79,'[1]UG 5 FUNCULTURAL'!F79,'[1]UG 7 EMDUR'!F79,'[1]UG 8 FMCA'!F79,'[1]UG 9 SEMED'!F79,'[1]UG 10 IPAM FINANCEIRO'!F79,'[1]UG 11 IPAM CAPITALIZADO'!F79,'[1]UG 12 ADPVH'!F79)</f>
        <v>0</v>
      </c>
      <c r="G79" s="16">
        <f>SUM('[1]UG 0 PREFEITURA'!G79,'[1]UG 2 IPAM ADM'!G79,'[1]UG 3 IPAM ASSIST.'!G79,'[1]UG 4 SEMUSA'!G79,'[1]UG 5 FUNCULTURAL'!G79,'[1]UG 7 EMDUR'!G79,'[1]UG 8 FMCA'!G79,'[1]UG 9 SEMED'!G79,'[1]UG 10 IPAM FINANCEIRO'!G79,'[1]UG 11 IPAM CAPITALIZADO'!G79,'[1]UG 12 ADPVH'!G79)</f>
        <v>0</v>
      </c>
      <c r="H79" s="49">
        <f>SUM('[1]UG 0 PREFEITURA'!H79,'[1]UG 2 IPAM ADM'!H79,'[1]UG 3 IPAM ASSIST.'!H79,'[1]UG 4 SEMUSA'!H79,'[1]UG 5 FUNCULTURAL'!H79,'[1]UG 7 EMDUR'!H79,'[1]UG 8 FMCA'!H79,'[1]UG 9 SEMED'!H79,'[1]UG 10 IPAM FINANCEIRO'!H79,'[1]UG 11 IPAM CAPITALIZADO'!H79,'[1]UG 12 ADPVH'!H79)</f>
        <v>0</v>
      </c>
      <c r="I79" s="50">
        <f>SUM('[1]UG 0 PREFEITURA'!I79,'[1]UG 2 IPAM ADM'!I79,'[1]UG 3 IPAM ASSIST.'!I79,'[1]UG 4 SEMUSA'!I79,'[1]UG 5 FUNCULTURAL'!I79,'[1]UG 7 EMDUR'!I79,'[1]UG 8 FMCA'!I79,'[1]UG 9 SEMED'!I79,'[1]UG 10 IPAM FINANCEIRO'!I79,'[1]UG 11 IPAM CAPITALIZADO'!I79,'[1]UG 12 ADPVH'!I79)</f>
        <v>0</v>
      </c>
      <c r="J79" s="16">
        <f t="shared" ref="J79:J80" si="34">B79-SUM(C79:G79)</f>
        <v>1502939.61</v>
      </c>
      <c r="K79" s="49">
        <f>SUM('[1]UG 0 PREFEITURA'!K79,'[1]UG 2 IPAM ADM'!K79,'[1]UG 3 IPAM ASSIST.'!K79,'[1]UG 4 SEMUSA'!K79,'[1]UG 5 FUNCULTURAL'!K79,'[1]UG 7 EMDUR'!K79,'[1]UG 8 FMCA'!K79,'[1]UG 9 SEMED'!K79,'[1]UG 10 IPAM FINANCEIRO'!K79,'[1]UG 11 IPAM CAPITALIZADO'!K79,'[1]UG 12 ADPVH'!K79)</f>
        <v>0</v>
      </c>
      <c r="L79" s="50">
        <f>SUM('[1]UG 0 PREFEITURA'!L79,'[1]UG 2 IPAM ADM'!L79,'[1]UG 3 IPAM ASSIST.'!L79,'[1]UG 4 SEMUSA'!L79,'[1]UG 5 FUNCULTURAL'!L79,'[1]UG 7 EMDUR'!L79,'[1]UG 8 FMCA'!L79,'[1]UG 9 SEMED'!L79,'[1]UG 10 IPAM FINANCEIRO'!L79,'[1]UG 11 IPAM CAPITALIZADO'!L79,'[1]UG 12 ADPVH'!L79)</f>
        <v>0</v>
      </c>
      <c r="M79" s="49">
        <f>SUM('[1]UG 0 PREFEITURA'!M79,'[1]UG 2 IPAM ADM'!M79,'[1]UG 3 IPAM ASSIST.'!M79,'[1]UG 4 SEMUSA'!M79,'[1]UG 5 FUNCULTURAL'!M79,'[1]UG 7 EMDUR'!M79,'[1]UG 8 FMCA'!M79,'[1]UG 9 SEMED'!M79,'[1]UG 10 IPAM FINANCEIRO'!M79,'[1]UG 11 IPAM CAPITALIZADO'!M79,'[1]UG 12 ADPVH'!M79)</f>
        <v>0</v>
      </c>
      <c r="N79" s="50">
        <f>SUM('[1]UG 0 PREFEITURA'!N79,'[1]UG 2 IPAM ADM'!N79,'[1]UG 3 IPAM ASSIST.'!N79,'[1]UG 4 SEMUSA'!N79,'[1]UG 5 FUNCULTURAL'!N79,'[1]UG 7 EMDUR'!N79,'[1]UG 8 FMCA'!N79,'[1]UG 9 SEMED'!N79,'[1]UG 10 IPAM FINANCEIRO'!N79,'[1]UG 11 IPAM CAPITALIZADO'!N79,'[1]UG 12 ADPVH'!N79)</f>
        <v>0</v>
      </c>
      <c r="O79" s="49">
        <f t="shared" ref="O79:O82" si="35">J79-K79</f>
        <v>1502939.61</v>
      </c>
      <c r="P79" s="50"/>
    </row>
    <row r="80" spans="1:16" x14ac:dyDescent="0.2">
      <c r="A80" s="15" t="s">
        <v>107</v>
      </c>
      <c r="B80" s="16">
        <f>SUM('[1]UG 0 PREFEITURA'!B80,'[1]UG 2 IPAM ADM'!B80,'[1]UG 3 IPAM ASSIST.'!B80,'[1]UG 4 SEMUSA'!B80,'[1]UG 5 FUNCULTURAL'!B80,'[1]UG 7 EMDUR'!B80,'[1]UG 8 FMCA'!B80,'[1]UG 9 SEMED'!B80,'[1]UG 10 IPAM FINANCEIRO'!B80,'[1]UG 11 IPAM CAPITALIZADO'!B80,'[1]UG 12 ADPVH'!B80)</f>
        <v>415887.17</v>
      </c>
      <c r="C80" s="49">
        <f>SUM('[1]UG 0 PREFEITURA'!C80,'[1]UG 2 IPAM ADM'!C80,'[1]UG 3 IPAM ASSIST.'!C80,'[1]UG 4 SEMUSA'!C80,'[1]UG 5 FUNCULTURAL'!C80,'[1]UG 7 EMDUR'!C80,'[1]UG 8 FMCA'!C80,'[1]UG 9 SEMED'!C80,'[1]UG 10 IPAM FINANCEIRO'!C80,'[1]UG 11 IPAM CAPITALIZADO'!C80,'[1]UG 12 ADPVH'!C80)</f>
        <v>0</v>
      </c>
      <c r="D80" s="50">
        <f>SUM('[1]UG 0 PREFEITURA'!D80,'[1]UG 2 IPAM ADM'!D80,'[1]UG 3 IPAM ASSIST.'!D80,'[1]UG 4 SEMUSA'!D80,'[1]UG 5 FUNCULTURAL'!D80,'[1]UG 7 EMDUR'!D80,'[1]UG 8 FMCA'!D80,'[1]UG 9 SEMED'!D80,'[1]UG 10 IPAM FINANCEIRO'!D80,'[1]UG 11 IPAM CAPITALIZADO'!D80,'[1]UG 12 ADPVH'!D80)</f>
        <v>0</v>
      </c>
      <c r="E80" s="16">
        <f>SUM('[1]UG 0 PREFEITURA'!E80,'[1]UG 2 IPAM ADM'!E80,'[1]UG 3 IPAM ASSIST.'!E80,'[1]UG 4 SEMUSA'!E80,'[1]UG 5 FUNCULTURAL'!E80,'[1]UG 7 EMDUR'!E80,'[1]UG 8 FMCA'!E80,'[1]UG 9 SEMED'!E80,'[1]UG 10 IPAM FINANCEIRO'!E80,'[1]UG 11 IPAM CAPITALIZADO'!E80,'[1]UG 12 ADPVH'!E80)</f>
        <v>3023198.47</v>
      </c>
      <c r="F80" s="16">
        <f>SUM('[1]UG 0 PREFEITURA'!F80,'[1]UG 2 IPAM ADM'!F80,'[1]UG 3 IPAM ASSIST.'!F80,'[1]UG 4 SEMUSA'!F80,'[1]UG 5 FUNCULTURAL'!F80,'[1]UG 7 EMDUR'!F80,'[1]UG 8 FMCA'!F80,'[1]UG 9 SEMED'!F80,'[1]UG 10 IPAM FINANCEIRO'!F80,'[1]UG 11 IPAM CAPITALIZADO'!F80,'[1]UG 12 ADPVH'!F80)</f>
        <v>0</v>
      </c>
      <c r="G80" s="16">
        <f>SUM('[1]UG 0 PREFEITURA'!G80,'[1]UG 2 IPAM ADM'!G80,'[1]UG 3 IPAM ASSIST.'!G80,'[1]UG 4 SEMUSA'!G80,'[1]UG 5 FUNCULTURAL'!G80,'[1]UG 7 EMDUR'!G80,'[1]UG 8 FMCA'!G80,'[1]UG 9 SEMED'!G80,'[1]UG 10 IPAM FINANCEIRO'!G80,'[1]UG 11 IPAM CAPITALIZADO'!G80,'[1]UG 12 ADPVH'!G80)</f>
        <v>0</v>
      </c>
      <c r="H80" s="49">
        <f>SUM('[1]UG 0 PREFEITURA'!H80,'[1]UG 2 IPAM ADM'!H80,'[1]UG 3 IPAM ASSIST.'!H80,'[1]UG 4 SEMUSA'!H80,'[1]UG 5 FUNCULTURAL'!H80,'[1]UG 7 EMDUR'!H80,'[1]UG 8 FMCA'!H80,'[1]UG 9 SEMED'!H80,'[1]UG 10 IPAM FINANCEIRO'!H80,'[1]UG 11 IPAM CAPITALIZADO'!H80,'[1]UG 12 ADPVH'!H80)</f>
        <v>0</v>
      </c>
      <c r="I80" s="50">
        <f>SUM('[1]UG 0 PREFEITURA'!I80,'[1]UG 2 IPAM ADM'!I80,'[1]UG 3 IPAM ASSIST.'!I80,'[1]UG 4 SEMUSA'!I80,'[1]UG 5 FUNCULTURAL'!I80,'[1]UG 7 EMDUR'!I80,'[1]UG 8 FMCA'!I80,'[1]UG 9 SEMED'!I80,'[1]UG 10 IPAM FINANCEIRO'!I80,'[1]UG 11 IPAM CAPITALIZADO'!I80,'[1]UG 12 ADPVH'!I80)</f>
        <v>0</v>
      </c>
      <c r="J80" s="16">
        <f t="shared" si="34"/>
        <v>-2607311.3000000003</v>
      </c>
      <c r="K80" s="49">
        <f>SUM('[1]UG 0 PREFEITURA'!K80,'[1]UG 2 IPAM ADM'!K80,'[1]UG 3 IPAM ASSIST.'!K80,'[1]UG 4 SEMUSA'!K80,'[1]UG 5 FUNCULTURAL'!K80,'[1]UG 7 EMDUR'!K80,'[1]UG 8 FMCA'!K80,'[1]UG 9 SEMED'!K80,'[1]UG 10 IPAM FINANCEIRO'!K80,'[1]UG 11 IPAM CAPITALIZADO'!K80,'[1]UG 12 ADPVH'!K80)</f>
        <v>14220487.68</v>
      </c>
      <c r="L80" s="50">
        <f>SUM('[1]UG 0 PREFEITURA'!L80,'[1]UG 2 IPAM ADM'!L80,'[1]UG 3 IPAM ASSIST.'!L80,'[1]UG 4 SEMUSA'!L80,'[1]UG 5 FUNCULTURAL'!L80,'[1]UG 7 EMDUR'!L80,'[1]UG 8 FMCA'!L80,'[1]UG 9 SEMED'!L80,'[1]UG 10 IPAM FINANCEIRO'!L80,'[1]UG 11 IPAM CAPITALIZADO'!L80,'[1]UG 12 ADPVH'!L80)</f>
        <v>0</v>
      </c>
      <c r="M80" s="49">
        <f>SUM('[1]UG 0 PREFEITURA'!M80,'[1]UG 2 IPAM ADM'!M80,'[1]UG 3 IPAM ASSIST.'!M80,'[1]UG 4 SEMUSA'!M80,'[1]UG 5 FUNCULTURAL'!M80,'[1]UG 7 EMDUR'!M80,'[1]UG 8 FMCA'!M80,'[1]UG 9 SEMED'!M80,'[1]UG 10 IPAM FINANCEIRO'!M80,'[1]UG 11 IPAM CAPITALIZADO'!M80,'[1]UG 12 ADPVH'!M80)</f>
        <v>0</v>
      </c>
      <c r="N80" s="50">
        <f>SUM('[1]UG 0 PREFEITURA'!N80,'[1]UG 2 IPAM ADM'!N80,'[1]UG 3 IPAM ASSIST.'!N80,'[1]UG 4 SEMUSA'!N80,'[1]UG 5 FUNCULTURAL'!N80,'[1]UG 7 EMDUR'!N80,'[1]UG 8 FMCA'!N80,'[1]UG 9 SEMED'!N80,'[1]UG 10 IPAM FINANCEIRO'!N80,'[1]UG 11 IPAM CAPITALIZADO'!N80,'[1]UG 12 ADPVH'!N80)</f>
        <v>0</v>
      </c>
      <c r="O80" s="49">
        <f t="shared" si="35"/>
        <v>-16827798.98</v>
      </c>
      <c r="P80" s="50"/>
    </row>
    <row r="81" spans="1:16" hidden="1" x14ac:dyDescent="0.2">
      <c r="A81" s="17" t="s">
        <v>108</v>
      </c>
      <c r="B81" s="18">
        <v>0</v>
      </c>
      <c r="C81" s="51">
        <v>0</v>
      </c>
      <c r="D81" s="51">
        <v>0</v>
      </c>
      <c r="E81" s="18">
        <v>0</v>
      </c>
      <c r="F81" s="18">
        <v>0</v>
      </c>
      <c r="G81" s="18">
        <v>0</v>
      </c>
      <c r="H81" s="51">
        <v>0</v>
      </c>
      <c r="I81" s="51">
        <v>0</v>
      </c>
      <c r="J81" s="18">
        <v>0</v>
      </c>
      <c r="K81" s="51">
        <v>0</v>
      </c>
      <c r="L81" s="51">
        <v>0</v>
      </c>
      <c r="M81" s="51">
        <v>0</v>
      </c>
      <c r="N81" s="51">
        <v>0</v>
      </c>
      <c r="O81" s="57">
        <f t="shared" si="35"/>
        <v>0</v>
      </c>
      <c r="P81" s="58"/>
    </row>
    <row r="82" spans="1:16" hidden="1" x14ac:dyDescent="0.2">
      <c r="A82" s="30" t="s">
        <v>109</v>
      </c>
      <c r="B82" s="16">
        <f>SUM('[1]UG 0 PREFEITURA'!B82,'[1]UG 2 IPAM ADM'!B82,'[1]UG 3 IPAM ASSIST.'!B82,'[1]UG 4 SEMUSA'!B82,'[1]UG 5 FUNCULTURAL'!B82,'[1]UG 7 EMDUR'!B82,'[1]UG 8 FMCA'!B82,'[1]UG 9 SEMED'!B82,'[1]UG 10 IPAM FINANCEIRO'!B82,'[1]UG 11 IPAM CAPITALIZADO'!B82,'[1]UG 12 ADPVH'!B82)</f>
        <v>0</v>
      </c>
      <c r="C82" s="49">
        <f>SUM('[1]UG 0 PREFEITURA'!C82,'[1]UG 2 IPAM ADM'!C82,'[1]UG 3 IPAM ASSIST.'!C82,'[1]UG 4 SEMUSA'!C82,'[1]UG 5 FUNCULTURAL'!C82,'[1]UG 7 EMDUR'!C82,'[1]UG 8 FMCA'!C82,'[1]UG 9 SEMED'!C82,'[1]UG 10 IPAM FINANCEIRO'!C82,'[1]UG 11 IPAM CAPITALIZADO'!C82,'[1]UG 12 ADPVH'!C82)</f>
        <v>0</v>
      </c>
      <c r="D82" s="50">
        <f>SUM('[1]UG 0 PREFEITURA'!D82,'[1]UG 2 IPAM ADM'!D82,'[1]UG 3 IPAM ASSIST.'!D82,'[1]UG 4 SEMUSA'!D82,'[1]UG 5 FUNCULTURAL'!D82,'[1]UG 7 EMDUR'!D82,'[1]UG 8 FMCA'!D82,'[1]UG 9 SEMED'!D82,'[1]UG 10 IPAM FINANCEIRO'!D82,'[1]UG 11 IPAM CAPITALIZADO'!D82,'[1]UG 12 ADPVH'!D82)</f>
        <v>0</v>
      </c>
      <c r="E82" s="16">
        <f>SUM('[1]UG 0 PREFEITURA'!E82,'[1]UG 2 IPAM ADM'!E82,'[1]UG 3 IPAM ASSIST.'!E82,'[1]UG 4 SEMUSA'!E82,'[1]UG 5 FUNCULTURAL'!E82,'[1]UG 7 EMDUR'!E82,'[1]UG 8 FMCA'!E82,'[1]UG 9 SEMED'!E82,'[1]UG 10 IPAM FINANCEIRO'!E82,'[1]UG 11 IPAM CAPITALIZADO'!E82,'[1]UG 12 ADPVH'!E82)</f>
        <v>0</v>
      </c>
      <c r="F82" s="16">
        <f>SUM('[1]UG 0 PREFEITURA'!F82,'[1]UG 2 IPAM ADM'!F82,'[1]UG 3 IPAM ASSIST.'!F82,'[1]UG 4 SEMUSA'!F82,'[1]UG 5 FUNCULTURAL'!F82,'[1]UG 7 EMDUR'!F82,'[1]UG 8 FMCA'!F82,'[1]UG 9 SEMED'!F82,'[1]UG 10 IPAM FINANCEIRO'!F82,'[1]UG 11 IPAM CAPITALIZADO'!F82,'[1]UG 12 ADPVH'!F82)</f>
        <v>0</v>
      </c>
      <c r="G82" s="16">
        <f>SUM('[1]UG 0 PREFEITURA'!G82,'[1]UG 2 IPAM ADM'!G82,'[1]UG 3 IPAM ASSIST.'!G82,'[1]UG 4 SEMUSA'!G82,'[1]UG 5 FUNCULTURAL'!G82,'[1]UG 7 EMDUR'!G82,'[1]UG 8 FMCA'!G82,'[1]UG 9 SEMED'!G82,'[1]UG 10 IPAM FINANCEIRO'!G82,'[1]UG 11 IPAM CAPITALIZADO'!G82,'[1]UG 12 ADPVH'!G82)</f>
        <v>0</v>
      </c>
      <c r="H82" s="49">
        <f>SUM('[1]UG 0 PREFEITURA'!H82,'[1]UG 2 IPAM ADM'!H82,'[1]UG 3 IPAM ASSIST.'!H82,'[1]UG 4 SEMUSA'!H82,'[1]UG 5 FUNCULTURAL'!H82,'[1]UG 7 EMDUR'!H82,'[1]UG 8 FMCA'!H82,'[1]UG 9 SEMED'!H82,'[1]UG 10 IPAM FINANCEIRO'!H82,'[1]UG 11 IPAM CAPITALIZADO'!H82,'[1]UG 12 ADPVH'!H82)</f>
        <v>0</v>
      </c>
      <c r="I82" s="50">
        <f>SUM('[1]UG 0 PREFEITURA'!I82,'[1]UG 2 IPAM ADM'!I82,'[1]UG 3 IPAM ASSIST.'!I82,'[1]UG 4 SEMUSA'!I82,'[1]UG 5 FUNCULTURAL'!I82,'[1]UG 7 EMDUR'!I82,'[1]UG 8 FMCA'!I82,'[1]UG 9 SEMED'!I82,'[1]UG 10 IPAM FINANCEIRO'!I82,'[1]UG 11 IPAM CAPITALIZADO'!I82,'[1]UG 12 ADPVH'!I82)</f>
        <v>0</v>
      </c>
      <c r="J82" s="16">
        <f t="shared" ref="J82" si="36">B82-SUM(C82:G82)</f>
        <v>0</v>
      </c>
      <c r="K82" s="49">
        <f>SUM('[1]UG 0 PREFEITURA'!K82,'[1]UG 2 IPAM ADM'!K82,'[1]UG 3 IPAM ASSIST.'!K82,'[1]UG 4 SEMUSA'!K82,'[1]UG 5 FUNCULTURAL'!K82,'[1]UG 7 EMDUR'!K82,'[1]UG 8 FMCA'!K82,'[1]UG 9 SEMED'!K82,'[1]UG 10 IPAM FINANCEIRO'!K82,'[1]UG 11 IPAM CAPITALIZADO'!K82,'[1]UG 12 ADPVH'!K82)</f>
        <v>0</v>
      </c>
      <c r="L82" s="50">
        <f>SUM('[1]UG 0 PREFEITURA'!L82,'[1]UG 2 IPAM ADM'!L82,'[1]UG 3 IPAM ASSIST.'!L82,'[1]UG 4 SEMUSA'!L82,'[1]UG 5 FUNCULTURAL'!L82,'[1]UG 7 EMDUR'!L82,'[1]UG 8 FMCA'!L82,'[1]UG 9 SEMED'!L82,'[1]UG 10 IPAM FINANCEIRO'!L82,'[1]UG 11 IPAM CAPITALIZADO'!L82,'[1]UG 12 ADPVH'!L82)</f>
        <v>0</v>
      </c>
      <c r="M82" s="49">
        <f>SUM('[1]UG 0 PREFEITURA'!M82,'[1]UG 2 IPAM ADM'!M82,'[1]UG 3 IPAM ASSIST.'!M82,'[1]UG 4 SEMUSA'!M82,'[1]UG 5 FUNCULTURAL'!M82,'[1]UG 7 EMDUR'!M82,'[1]UG 8 FMCA'!M82,'[1]UG 9 SEMED'!M82,'[1]UG 10 IPAM FINANCEIRO'!M82,'[1]UG 11 IPAM CAPITALIZADO'!M82,'[1]UG 12 ADPVH'!M82)</f>
        <v>0</v>
      </c>
      <c r="N82" s="50">
        <f>SUM('[1]UG 0 PREFEITURA'!N82,'[1]UG 2 IPAM ADM'!N82,'[1]UG 3 IPAM ASSIST.'!N82,'[1]UG 4 SEMUSA'!N82,'[1]UG 5 FUNCULTURAL'!N82,'[1]UG 7 EMDUR'!N82,'[1]UG 8 FMCA'!N82,'[1]UG 9 SEMED'!N82,'[1]UG 10 IPAM FINANCEIRO'!N82,'[1]UG 11 IPAM CAPITALIZADO'!N82,'[1]UG 12 ADPVH'!N82)</f>
        <v>0</v>
      </c>
      <c r="O82" s="49">
        <f t="shared" si="35"/>
        <v>0</v>
      </c>
      <c r="P82" s="50"/>
    </row>
    <row r="83" spans="1:16" x14ac:dyDescent="0.2">
      <c r="A83" s="17" t="s">
        <v>110</v>
      </c>
      <c r="B83" s="18">
        <f t="shared" ref="B83:P83" si="37">SUM(B84:B96)</f>
        <v>114988587.95999998</v>
      </c>
      <c r="C83" s="62">
        <f>SUM(C84:C96)</f>
        <v>360991.22</v>
      </c>
      <c r="D83" s="63">
        <f t="shared" si="37"/>
        <v>0</v>
      </c>
      <c r="E83" s="18">
        <f t="shared" si="37"/>
        <v>1133714.25</v>
      </c>
      <c r="F83" s="18">
        <f t="shared" si="37"/>
        <v>0</v>
      </c>
      <c r="G83" s="18">
        <f t="shared" si="37"/>
        <v>1972688.04</v>
      </c>
      <c r="H83" s="62">
        <f t="shared" si="37"/>
        <v>0</v>
      </c>
      <c r="I83" s="63">
        <f t="shared" si="37"/>
        <v>0</v>
      </c>
      <c r="J83" s="18">
        <f t="shared" si="37"/>
        <v>111521194.44999999</v>
      </c>
      <c r="K83" s="62">
        <f t="shared" si="37"/>
        <v>28890988.739999998</v>
      </c>
      <c r="L83" s="63">
        <f t="shared" si="37"/>
        <v>0</v>
      </c>
      <c r="M83" s="62">
        <f t="shared" si="37"/>
        <v>0</v>
      </c>
      <c r="N83" s="63">
        <f t="shared" si="37"/>
        <v>0</v>
      </c>
      <c r="O83" s="62">
        <f t="shared" si="37"/>
        <v>82630205.710000008</v>
      </c>
      <c r="P83" s="64">
        <f t="shared" si="37"/>
        <v>0</v>
      </c>
    </row>
    <row r="84" spans="1:16" hidden="1" x14ac:dyDescent="0.2">
      <c r="A84" s="26" t="s">
        <v>34</v>
      </c>
      <c r="B84" s="16">
        <f>SUM('[1]UG 0 PREFEITURA'!B84,'[1]UG 2 IPAM ADM'!B84,'[1]UG 3 IPAM ASSIST.'!B84,'[1]UG 4 SEMUSA'!B84,'[1]UG 5 FUNCULTURAL'!B84,'[1]UG 7 EMDUR'!B84,'[1]UG 8 FMCA'!B84,'[1]UG 9 SEMED'!B84,'[1]UG 10 IPAM FINANCEIRO'!B84,'[1]UG 11 IPAM CAPITALIZADO'!B84,'[1]UG 12 ADPVH'!B84)</f>
        <v>0</v>
      </c>
      <c r="C84" s="49">
        <f>SUM('[1]UG 0 PREFEITURA'!C84,'[1]UG 2 IPAM ADM'!C84,'[1]UG 3 IPAM ASSIST.'!C84,'[1]UG 4 SEMUSA'!C84,'[1]UG 5 FUNCULTURAL'!C84,'[1]UG 7 EMDUR'!C84,'[1]UG 8 FMCA'!C84,'[1]UG 9 SEMED'!C84,'[1]UG 10 IPAM FINANCEIRO'!C84,'[1]UG 11 IPAM CAPITALIZADO'!C84,'[1]UG 12 ADPVH'!C84)</f>
        <v>0</v>
      </c>
      <c r="D84" s="50">
        <f>SUM('[1]UG 0 PREFEITURA'!D84,'[1]UG 2 IPAM ADM'!D84,'[1]UG 3 IPAM ASSIST.'!D84,'[1]UG 4 SEMUSA'!D84,'[1]UG 5 FUNCULTURAL'!D84,'[1]UG 7 EMDUR'!D84,'[1]UG 8 FMCA'!D84,'[1]UG 9 SEMED'!D84,'[1]UG 10 IPAM FINANCEIRO'!D84,'[1]UG 11 IPAM CAPITALIZADO'!D84,'[1]UG 12 ADPVH'!D84)</f>
        <v>0</v>
      </c>
      <c r="E84" s="16">
        <f>SUM('[1]UG 0 PREFEITURA'!E84,'[1]UG 2 IPAM ADM'!E84,'[1]UG 3 IPAM ASSIST.'!E84,'[1]UG 4 SEMUSA'!E84,'[1]UG 5 FUNCULTURAL'!E84,'[1]UG 7 EMDUR'!E84,'[1]UG 8 FMCA'!E84,'[1]UG 9 SEMED'!E84,'[1]UG 10 IPAM FINANCEIRO'!E84,'[1]UG 11 IPAM CAPITALIZADO'!E84,'[1]UG 12 ADPVH'!E84)</f>
        <v>0</v>
      </c>
      <c r="F84" s="16">
        <f>SUM('[1]UG 0 PREFEITURA'!F84,'[1]UG 2 IPAM ADM'!F84,'[1]UG 3 IPAM ASSIST.'!F84,'[1]UG 4 SEMUSA'!F84,'[1]UG 5 FUNCULTURAL'!F84,'[1]UG 7 EMDUR'!F84,'[1]UG 8 FMCA'!F84,'[1]UG 9 SEMED'!F84,'[1]UG 10 IPAM FINANCEIRO'!F84,'[1]UG 11 IPAM CAPITALIZADO'!F84,'[1]UG 12 ADPVH'!F84)</f>
        <v>0</v>
      </c>
      <c r="G84" s="16">
        <f>SUM('[1]UG 0 PREFEITURA'!G84,'[1]UG 2 IPAM ADM'!G84,'[1]UG 3 IPAM ASSIST.'!G84,'[1]UG 4 SEMUSA'!G84,'[1]UG 5 FUNCULTURAL'!G84,'[1]UG 7 EMDUR'!G84,'[1]UG 8 FMCA'!G84,'[1]UG 9 SEMED'!G84,'[1]UG 10 IPAM FINANCEIRO'!G84,'[1]UG 11 IPAM CAPITALIZADO'!G84,'[1]UG 12 ADPVH'!G84)</f>
        <v>0</v>
      </c>
      <c r="H84" s="49">
        <f>SUM('[1]UG 0 PREFEITURA'!H84,'[1]UG 2 IPAM ADM'!H84,'[1]UG 3 IPAM ASSIST.'!H84,'[1]UG 4 SEMUSA'!H84,'[1]UG 5 FUNCULTURAL'!H84,'[1]UG 7 EMDUR'!H84,'[1]UG 8 FMCA'!H84,'[1]UG 9 SEMED'!H84,'[1]UG 10 IPAM FINANCEIRO'!H84,'[1]UG 11 IPAM CAPITALIZADO'!H84,'[1]UG 12 ADPVH'!H84)</f>
        <v>0</v>
      </c>
      <c r="I84" s="50">
        <f>SUM('[1]UG 0 PREFEITURA'!I84,'[1]UG 2 IPAM ADM'!I84,'[1]UG 3 IPAM ASSIST.'!I84,'[1]UG 4 SEMUSA'!I84,'[1]UG 5 FUNCULTURAL'!I84,'[1]UG 7 EMDUR'!I84,'[1]UG 8 FMCA'!I84,'[1]UG 9 SEMED'!I84,'[1]UG 10 IPAM FINANCEIRO'!I84,'[1]UG 11 IPAM CAPITALIZADO'!I84,'[1]UG 12 ADPVH'!I84)</f>
        <v>0</v>
      </c>
      <c r="J84" s="16">
        <f t="shared" ref="J84:J96" si="38">B84-SUM(C84:G84)</f>
        <v>0</v>
      </c>
      <c r="K84" s="49">
        <f>SUM('[1]UG 0 PREFEITURA'!K84,'[1]UG 2 IPAM ADM'!K84,'[1]UG 3 IPAM ASSIST.'!K84,'[1]UG 4 SEMUSA'!K84,'[1]UG 5 FUNCULTURAL'!K84,'[1]UG 7 EMDUR'!K84,'[1]UG 8 FMCA'!K84,'[1]UG 9 SEMED'!K84,'[1]UG 10 IPAM FINANCEIRO'!K84,'[1]UG 11 IPAM CAPITALIZADO'!K84,'[1]UG 12 ADPVH'!K84)</f>
        <v>0</v>
      </c>
      <c r="L84" s="50">
        <f>SUM('[1]UG 0 PREFEITURA'!L84,'[1]UG 2 IPAM ADM'!L84,'[1]UG 3 IPAM ASSIST.'!L84,'[1]UG 4 SEMUSA'!L84,'[1]UG 5 FUNCULTURAL'!L84,'[1]UG 7 EMDUR'!L84,'[1]UG 8 FMCA'!L84,'[1]UG 9 SEMED'!L84,'[1]UG 10 IPAM FINANCEIRO'!L84,'[1]UG 11 IPAM CAPITALIZADO'!L84,'[1]UG 12 ADPVH'!L84)</f>
        <v>0</v>
      </c>
      <c r="M84" s="49">
        <f>SUM('[1]UG 0 PREFEITURA'!M84,'[1]UG 2 IPAM ADM'!M84,'[1]UG 3 IPAM ASSIST.'!M84,'[1]UG 4 SEMUSA'!M84,'[1]UG 5 FUNCULTURAL'!M84,'[1]UG 7 EMDUR'!M84,'[1]UG 8 FMCA'!M84,'[1]UG 9 SEMED'!M84,'[1]UG 10 IPAM FINANCEIRO'!M84,'[1]UG 11 IPAM CAPITALIZADO'!M84,'[1]UG 12 ADPVH'!M84)</f>
        <v>0</v>
      </c>
      <c r="N84" s="50">
        <f>SUM('[1]UG 0 PREFEITURA'!N84,'[1]UG 2 IPAM ADM'!N84,'[1]UG 3 IPAM ASSIST.'!N84,'[1]UG 4 SEMUSA'!N84,'[1]UG 5 FUNCULTURAL'!N84,'[1]UG 7 EMDUR'!N84,'[1]UG 8 FMCA'!N84,'[1]UG 9 SEMED'!N84,'[1]UG 10 IPAM FINANCEIRO'!N84,'[1]UG 11 IPAM CAPITALIZADO'!N84,'[1]UG 12 ADPVH'!N84)</f>
        <v>0</v>
      </c>
      <c r="O84" s="49">
        <f t="shared" ref="O84:O96" si="39">J84-K84</f>
        <v>0</v>
      </c>
      <c r="P84" s="50"/>
    </row>
    <row r="85" spans="1:16" x14ac:dyDescent="0.2">
      <c r="A85" s="26" t="s">
        <v>102</v>
      </c>
      <c r="B85" s="16">
        <f>SUM('[1]UG 0 PREFEITURA'!B85,'[1]UG 2 IPAM ADM'!B85,'[1]UG 3 IPAM ASSIST.'!B85,'[1]UG 4 SEMUSA'!B85,'[1]UG 5 FUNCULTURAL'!B85,'[1]UG 7 EMDUR'!B85,'[1]UG 8 FMCA'!B85,'[1]UG 9 SEMED'!B85,'[1]UG 10 IPAM FINANCEIRO'!B85,'[1]UG 11 IPAM CAPITALIZADO'!B85,'[1]UG 12 ADPVH'!B85)</f>
        <v>33956176.799999997</v>
      </c>
      <c r="C85" s="49">
        <f>SUM('[1]UG 0 PREFEITURA'!C85,'[1]UG 2 IPAM ADM'!C85,'[1]UG 3 IPAM ASSIST.'!C85,'[1]UG 4 SEMUSA'!C85,'[1]UG 5 FUNCULTURAL'!C85,'[1]UG 7 EMDUR'!C85,'[1]UG 8 FMCA'!C85,'[1]UG 9 SEMED'!C85,'[1]UG 10 IPAM FINANCEIRO'!C85,'[1]UG 11 IPAM CAPITALIZADO'!C85,'[1]UG 12 ADPVH'!C85)</f>
        <v>0</v>
      </c>
      <c r="D85" s="50">
        <f>SUM('[1]UG 0 PREFEITURA'!D85,'[1]UG 2 IPAM ADM'!D85,'[1]UG 3 IPAM ASSIST.'!D85,'[1]UG 4 SEMUSA'!D85,'[1]UG 5 FUNCULTURAL'!D85,'[1]UG 7 EMDUR'!D85,'[1]UG 8 FMCA'!D85,'[1]UG 9 SEMED'!D85,'[1]UG 10 IPAM FINANCEIRO'!D85,'[1]UG 11 IPAM CAPITALIZADO'!D85,'[1]UG 12 ADPVH'!D85)</f>
        <v>0</v>
      </c>
      <c r="E85" s="16">
        <f>SUM('[1]UG 0 PREFEITURA'!E85,'[1]UG 2 IPAM ADM'!E85,'[1]UG 3 IPAM ASSIST.'!E85,'[1]UG 4 SEMUSA'!E85,'[1]UG 5 FUNCULTURAL'!E85,'[1]UG 7 EMDUR'!E85,'[1]UG 8 FMCA'!E85,'[1]UG 9 SEMED'!E85,'[1]UG 10 IPAM FINANCEIRO'!E85,'[1]UG 11 IPAM CAPITALIZADO'!E85,'[1]UG 12 ADPVH'!E85)</f>
        <v>0</v>
      </c>
      <c r="F85" s="16">
        <f>SUM('[1]UG 0 PREFEITURA'!F85,'[1]UG 2 IPAM ADM'!F85,'[1]UG 3 IPAM ASSIST.'!F85,'[1]UG 4 SEMUSA'!F85,'[1]UG 5 FUNCULTURAL'!F85,'[1]UG 7 EMDUR'!F85,'[1]UG 8 FMCA'!F85,'[1]UG 9 SEMED'!F85,'[1]UG 10 IPAM FINANCEIRO'!F85,'[1]UG 11 IPAM CAPITALIZADO'!F85,'[1]UG 12 ADPVH'!F85)</f>
        <v>0</v>
      </c>
      <c r="G85" s="16">
        <f>SUM('[1]UG 0 PREFEITURA'!G85,'[1]UG 2 IPAM ADM'!G85,'[1]UG 3 IPAM ASSIST.'!G85,'[1]UG 4 SEMUSA'!G85,'[1]UG 5 FUNCULTURAL'!G85,'[1]UG 7 EMDUR'!G85,'[1]UG 8 FMCA'!G85,'[1]UG 9 SEMED'!G85,'[1]UG 10 IPAM FINANCEIRO'!G85,'[1]UG 11 IPAM CAPITALIZADO'!G85,'[1]UG 12 ADPVH'!G85)</f>
        <v>467341.41</v>
      </c>
      <c r="H85" s="49">
        <f>SUM('[1]UG 0 PREFEITURA'!H85,'[1]UG 2 IPAM ADM'!H85,'[1]UG 3 IPAM ASSIST.'!H85,'[1]UG 4 SEMUSA'!H85,'[1]UG 5 FUNCULTURAL'!H85,'[1]UG 7 EMDUR'!H85,'[1]UG 8 FMCA'!H85,'[1]UG 9 SEMED'!H85,'[1]UG 10 IPAM FINANCEIRO'!H85,'[1]UG 11 IPAM CAPITALIZADO'!H85,'[1]UG 12 ADPVH'!H85)</f>
        <v>0</v>
      </c>
      <c r="I85" s="50">
        <f>SUM('[1]UG 0 PREFEITURA'!I85,'[1]UG 2 IPAM ADM'!I85,'[1]UG 3 IPAM ASSIST.'!I85,'[1]UG 4 SEMUSA'!I85,'[1]UG 5 FUNCULTURAL'!I85,'[1]UG 7 EMDUR'!I85,'[1]UG 8 FMCA'!I85,'[1]UG 9 SEMED'!I85,'[1]UG 10 IPAM FINANCEIRO'!I85,'[1]UG 11 IPAM CAPITALIZADO'!I85,'[1]UG 12 ADPVH'!I85)</f>
        <v>0</v>
      </c>
      <c r="J85" s="16">
        <f t="shared" si="38"/>
        <v>33488835.389999997</v>
      </c>
      <c r="K85" s="49">
        <f>SUM('[1]UG 0 PREFEITURA'!K85,'[1]UG 2 IPAM ADM'!K85,'[1]UG 3 IPAM ASSIST.'!K85,'[1]UG 4 SEMUSA'!K85,'[1]UG 5 FUNCULTURAL'!K85,'[1]UG 7 EMDUR'!K85,'[1]UG 8 FMCA'!K85,'[1]UG 9 SEMED'!K85,'[1]UG 10 IPAM FINANCEIRO'!K85,'[1]UG 11 IPAM CAPITALIZADO'!K85,'[1]UG 12 ADPVH'!K85)</f>
        <v>122042.82</v>
      </c>
      <c r="L85" s="50">
        <f>SUM('[1]UG 0 PREFEITURA'!L85,'[1]UG 2 IPAM ADM'!L85,'[1]UG 3 IPAM ASSIST.'!L85,'[1]UG 4 SEMUSA'!L85,'[1]UG 5 FUNCULTURAL'!L85,'[1]UG 7 EMDUR'!L85,'[1]UG 8 FMCA'!L85,'[1]UG 9 SEMED'!L85,'[1]UG 10 IPAM FINANCEIRO'!L85,'[1]UG 11 IPAM CAPITALIZADO'!L85,'[1]UG 12 ADPVH'!L85)</f>
        <v>0</v>
      </c>
      <c r="M85" s="49">
        <f>SUM('[1]UG 0 PREFEITURA'!M85,'[1]UG 2 IPAM ADM'!M85,'[1]UG 3 IPAM ASSIST.'!M85,'[1]UG 4 SEMUSA'!M85,'[1]UG 5 FUNCULTURAL'!M85,'[1]UG 7 EMDUR'!M85,'[1]UG 8 FMCA'!M85,'[1]UG 9 SEMED'!M85,'[1]UG 10 IPAM FINANCEIRO'!M85,'[1]UG 11 IPAM CAPITALIZADO'!M85,'[1]UG 12 ADPVH'!M85)</f>
        <v>0</v>
      </c>
      <c r="N85" s="50">
        <f>SUM('[1]UG 0 PREFEITURA'!N85,'[1]UG 2 IPAM ADM'!N85,'[1]UG 3 IPAM ASSIST.'!N85,'[1]UG 4 SEMUSA'!N85,'[1]UG 5 FUNCULTURAL'!N85,'[1]UG 7 EMDUR'!N85,'[1]UG 8 FMCA'!N85,'[1]UG 9 SEMED'!N85,'[1]UG 10 IPAM FINANCEIRO'!N85,'[1]UG 11 IPAM CAPITALIZADO'!N85,'[1]UG 12 ADPVH'!N85)</f>
        <v>0</v>
      </c>
      <c r="O85" s="49">
        <f t="shared" si="39"/>
        <v>33366792.569999997</v>
      </c>
      <c r="P85" s="50"/>
    </row>
    <row r="86" spans="1:16" x14ac:dyDescent="0.2">
      <c r="A86" s="26" t="s">
        <v>111</v>
      </c>
      <c r="B86" s="16">
        <f>SUM('[1]UG 0 PREFEITURA'!B86,'[1]UG 2 IPAM ADM'!B86,'[1]UG 3 IPAM ASSIST.'!B86,'[1]UG 4 SEMUSA'!B86,'[1]UG 5 FUNCULTURAL'!B86,'[1]UG 7 EMDUR'!B86,'[1]UG 8 FMCA'!B86,'[1]UG 9 SEMED'!B86,'[1]UG 10 IPAM FINANCEIRO'!B86,'[1]UG 11 IPAM CAPITALIZADO'!B86,'[1]UG 12 ADPVH'!B86)</f>
        <v>1165657.73</v>
      </c>
      <c r="C86" s="49">
        <f>SUM('[1]UG 0 PREFEITURA'!C86,'[1]UG 2 IPAM ADM'!C86,'[1]UG 3 IPAM ASSIST.'!C86,'[1]UG 4 SEMUSA'!C86,'[1]UG 5 FUNCULTURAL'!C86,'[1]UG 7 EMDUR'!C86,'[1]UG 8 FMCA'!C86,'[1]UG 9 SEMED'!C86,'[1]UG 10 IPAM FINANCEIRO'!C86,'[1]UG 11 IPAM CAPITALIZADO'!C86,'[1]UG 12 ADPVH'!C86)</f>
        <v>0</v>
      </c>
      <c r="D86" s="50">
        <f>SUM('[1]UG 0 PREFEITURA'!D86,'[1]UG 2 IPAM ADM'!D86,'[1]UG 3 IPAM ASSIST.'!D86,'[1]UG 4 SEMUSA'!D86,'[1]UG 5 FUNCULTURAL'!D86,'[1]UG 7 EMDUR'!D86,'[1]UG 8 FMCA'!D86,'[1]UG 9 SEMED'!D86,'[1]UG 10 IPAM FINANCEIRO'!D86,'[1]UG 11 IPAM CAPITALIZADO'!D86,'[1]UG 12 ADPVH'!D86)</f>
        <v>0</v>
      </c>
      <c r="E86" s="16">
        <f>SUM('[1]UG 0 PREFEITURA'!E86,'[1]UG 2 IPAM ADM'!E86,'[1]UG 3 IPAM ASSIST.'!E86,'[1]UG 4 SEMUSA'!E86,'[1]UG 5 FUNCULTURAL'!E86,'[1]UG 7 EMDUR'!E86,'[1]UG 8 FMCA'!E86,'[1]UG 9 SEMED'!E86,'[1]UG 10 IPAM FINANCEIRO'!E86,'[1]UG 11 IPAM CAPITALIZADO'!E86,'[1]UG 12 ADPVH'!E86)</f>
        <v>0</v>
      </c>
      <c r="F86" s="16">
        <f>SUM('[1]UG 0 PREFEITURA'!F86,'[1]UG 2 IPAM ADM'!F86,'[1]UG 3 IPAM ASSIST.'!F86,'[1]UG 4 SEMUSA'!F86,'[1]UG 5 FUNCULTURAL'!F86,'[1]UG 7 EMDUR'!F86,'[1]UG 8 FMCA'!F86,'[1]UG 9 SEMED'!F86,'[1]UG 10 IPAM FINANCEIRO'!F86,'[1]UG 11 IPAM CAPITALIZADO'!F86,'[1]UG 12 ADPVH'!F86)</f>
        <v>0</v>
      </c>
      <c r="G86" s="16">
        <f>SUM('[1]UG 0 PREFEITURA'!G86,'[1]UG 2 IPAM ADM'!G86,'[1]UG 3 IPAM ASSIST.'!G86,'[1]UG 4 SEMUSA'!G86,'[1]UG 5 FUNCULTURAL'!G86,'[1]UG 7 EMDUR'!G86,'[1]UG 8 FMCA'!G86,'[1]UG 9 SEMED'!G86,'[1]UG 10 IPAM FINANCEIRO'!G86,'[1]UG 11 IPAM CAPITALIZADO'!G86,'[1]UG 12 ADPVH'!G86)</f>
        <v>517377.98</v>
      </c>
      <c r="H86" s="49">
        <f>SUM('[1]UG 0 PREFEITURA'!H86,'[1]UG 2 IPAM ADM'!H86,'[1]UG 3 IPAM ASSIST.'!H86,'[1]UG 4 SEMUSA'!H86,'[1]UG 5 FUNCULTURAL'!H86,'[1]UG 7 EMDUR'!H86,'[1]UG 8 FMCA'!H86,'[1]UG 9 SEMED'!H86,'[1]UG 10 IPAM FINANCEIRO'!H86,'[1]UG 11 IPAM CAPITALIZADO'!H86,'[1]UG 12 ADPVH'!H86)</f>
        <v>0</v>
      </c>
      <c r="I86" s="50">
        <f>SUM('[1]UG 0 PREFEITURA'!I86,'[1]UG 2 IPAM ADM'!I86,'[1]UG 3 IPAM ASSIST.'!I86,'[1]UG 4 SEMUSA'!I86,'[1]UG 5 FUNCULTURAL'!I86,'[1]UG 7 EMDUR'!I86,'[1]UG 8 FMCA'!I86,'[1]UG 9 SEMED'!I86,'[1]UG 10 IPAM FINANCEIRO'!I86,'[1]UG 11 IPAM CAPITALIZADO'!I86,'[1]UG 12 ADPVH'!I86)</f>
        <v>0</v>
      </c>
      <c r="J86" s="16">
        <f t="shared" si="38"/>
        <v>648279.75</v>
      </c>
      <c r="K86" s="49">
        <f>SUM('[1]UG 0 PREFEITURA'!K86,'[1]UG 2 IPAM ADM'!K86,'[1]UG 3 IPAM ASSIST.'!K86,'[1]UG 4 SEMUSA'!K86,'[1]UG 5 FUNCULTURAL'!K86,'[1]UG 7 EMDUR'!K86,'[1]UG 8 FMCA'!K86,'[1]UG 9 SEMED'!K86,'[1]UG 10 IPAM FINANCEIRO'!K86,'[1]UG 11 IPAM CAPITALIZADO'!K86,'[1]UG 12 ADPVH'!K86)</f>
        <v>83770.27</v>
      </c>
      <c r="L86" s="50">
        <f>SUM('[1]UG 0 PREFEITURA'!L86,'[1]UG 2 IPAM ADM'!L86,'[1]UG 3 IPAM ASSIST.'!L86,'[1]UG 4 SEMUSA'!L86,'[1]UG 5 FUNCULTURAL'!L86,'[1]UG 7 EMDUR'!L86,'[1]UG 8 FMCA'!L86,'[1]UG 9 SEMED'!L86,'[1]UG 10 IPAM FINANCEIRO'!L86,'[1]UG 11 IPAM CAPITALIZADO'!L86,'[1]UG 12 ADPVH'!L86)</f>
        <v>0</v>
      </c>
      <c r="M86" s="49">
        <f>SUM('[1]UG 0 PREFEITURA'!M86,'[1]UG 2 IPAM ADM'!M86,'[1]UG 3 IPAM ASSIST.'!M86,'[1]UG 4 SEMUSA'!M86,'[1]UG 5 FUNCULTURAL'!M86,'[1]UG 7 EMDUR'!M86,'[1]UG 8 FMCA'!M86,'[1]UG 9 SEMED'!M86,'[1]UG 10 IPAM FINANCEIRO'!M86,'[1]UG 11 IPAM CAPITALIZADO'!M86,'[1]UG 12 ADPVH'!M86)</f>
        <v>0</v>
      </c>
      <c r="N86" s="50">
        <f>SUM('[1]UG 0 PREFEITURA'!N86,'[1]UG 2 IPAM ADM'!N86,'[1]UG 3 IPAM ASSIST.'!N86,'[1]UG 4 SEMUSA'!N86,'[1]UG 5 FUNCULTURAL'!N86,'[1]UG 7 EMDUR'!N86,'[1]UG 8 FMCA'!N86,'[1]UG 9 SEMED'!N86,'[1]UG 10 IPAM FINANCEIRO'!N86,'[1]UG 11 IPAM CAPITALIZADO'!N86,'[1]UG 12 ADPVH'!N86)</f>
        <v>0</v>
      </c>
      <c r="O86" s="49">
        <f t="shared" si="39"/>
        <v>564509.48</v>
      </c>
      <c r="P86" s="50"/>
    </row>
    <row r="87" spans="1:16" x14ac:dyDescent="0.2">
      <c r="A87" s="26" t="s">
        <v>112</v>
      </c>
      <c r="B87" s="16">
        <f>SUM('[1]UG 0 PREFEITURA'!B87,'[1]UG 2 IPAM ADM'!B87,'[1]UG 3 IPAM ASSIST.'!B87,'[1]UG 4 SEMUSA'!B87,'[1]UG 5 FUNCULTURAL'!B87,'[1]UG 7 EMDUR'!B87,'[1]UG 8 FMCA'!B87,'[1]UG 9 SEMED'!B87,'[1]UG 10 IPAM FINANCEIRO'!B87,'[1]UG 11 IPAM CAPITALIZADO'!B87,'[1]UG 12 ADPVH'!B87)</f>
        <v>758507.08</v>
      </c>
      <c r="C87" s="49">
        <f>SUM('[1]UG 0 PREFEITURA'!C87,'[1]UG 2 IPAM ADM'!C87,'[1]UG 3 IPAM ASSIST.'!C87,'[1]UG 4 SEMUSA'!C87,'[1]UG 5 FUNCULTURAL'!C87,'[1]UG 7 EMDUR'!C87,'[1]UG 8 FMCA'!C87,'[1]UG 9 SEMED'!C87,'[1]UG 10 IPAM FINANCEIRO'!C87,'[1]UG 11 IPAM CAPITALIZADO'!C87,'[1]UG 12 ADPVH'!C87)</f>
        <v>0</v>
      </c>
      <c r="D87" s="50">
        <f>SUM('[1]UG 0 PREFEITURA'!D87,'[1]UG 2 IPAM ADM'!D87,'[1]UG 3 IPAM ASSIST.'!D87,'[1]UG 4 SEMUSA'!D87,'[1]UG 5 FUNCULTURAL'!D87,'[1]UG 7 EMDUR'!D87,'[1]UG 8 FMCA'!D87,'[1]UG 9 SEMED'!D87,'[1]UG 10 IPAM FINANCEIRO'!D87,'[1]UG 11 IPAM CAPITALIZADO'!D87,'[1]UG 12 ADPVH'!D87)</f>
        <v>0</v>
      </c>
      <c r="E87" s="16">
        <f>SUM('[1]UG 0 PREFEITURA'!E87,'[1]UG 2 IPAM ADM'!E87,'[1]UG 3 IPAM ASSIST.'!E87,'[1]UG 4 SEMUSA'!E87,'[1]UG 5 FUNCULTURAL'!E87,'[1]UG 7 EMDUR'!E87,'[1]UG 8 FMCA'!E87,'[1]UG 9 SEMED'!E87,'[1]UG 10 IPAM FINANCEIRO'!E87,'[1]UG 11 IPAM CAPITALIZADO'!E87,'[1]UG 12 ADPVH'!E87)</f>
        <v>0</v>
      </c>
      <c r="F87" s="16">
        <f>SUM('[1]UG 0 PREFEITURA'!F87,'[1]UG 2 IPAM ADM'!F87,'[1]UG 3 IPAM ASSIST.'!F87,'[1]UG 4 SEMUSA'!F87,'[1]UG 5 FUNCULTURAL'!F87,'[1]UG 7 EMDUR'!F87,'[1]UG 8 FMCA'!F87,'[1]UG 9 SEMED'!F87,'[1]UG 10 IPAM FINANCEIRO'!F87,'[1]UG 11 IPAM CAPITALIZADO'!F87,'[1]UG 12 ADPVH'!F87)</f>
        <v>0</v>
      </c>
      <c r="G87" s="16">
        <f>SUM('[1]UG 0 PREFEITURA'!G87,'[1]UG 2 IPAM ADM'!G87,'[1]UG 3 IPAM ASSIST.'!G87,'[1]UG 4 SEMUSA'!G87,'[1]UG 5 FUNCULTURAL'!G87,'[1]UG 7 EMDUR'!G87,'[1]UG 8 FMCA'!G87,'[1]UG 9 SEMED'!G87,'[1]UG 10 IPAM FINANCEIRO'!G87,'[1]UG 11 IPAM CAPITALIZADO'!G87,'[1]UG 12 ADPVH'!G87)</f>
        <v>0</v>
      </c>
      <c r="H87" s="49">
        <f>SUM('[1]UG 0 PREFEITURA'!H87,'[1]UG 2 IPAM ADM'!H87,'[1]UG 3 IPAM ASSIST.'!H87,'[1]UG 4 SEMUSA'!H87,'[1]UG 5 FUNCULTURAL'!H87,'[1]UG 7 EMDUR'!H87,'[1]UG 8 FMCA'!H87,'[1]UG 9 SEMED'!H87,'[1]UG 10 IPAM FINANCEIRO'!H87,'[1]UG 11 IPAM CAPITALIZADO'!H87,'[1]UG 12 ADPVH'!H87)</f>
        <v>0</v>
      </c>
      <c r="I87" s="50">
        <f>SUM('[1]UG 0 PREFEITURA'!I87,'[1]UG 2 IPAM ADM'!I87,'[1]UG 3 IPAM ASSIST.'!I87,'[1]UG 4 SEMUSA'!I87,'[1]UG 5 FUNCULTURAL'!I87,'[1]UG 7 EMDUR'!I87,'[1]UG 8 FMCA'!I87,'[1]UG 9 SEMED'!I87,'[1]UG 10 IPAM FINANCEIRO'!I87,'[1]UG 11 IPAM CAPITALIZADO'!I87,'[1]UG 12 ADPVH'!I87)</f>
        <v>0</v>
      </c>
      <c r="J87" s="16">
        <f t="shared" si="38"/>
        <v>758507.08</v>
      </c>
      <c r="K87" s="49">
        <f>SUM('[1]UG 0 PREFEITURA'!K87,'[1]UG 2 IPAM ADM'!K87,'[1]UG 3 IPAM ASSIST.'!K87,'[1]UG 4 SEMUSA'!K87,'[1]UG 5 FUNCULTURAL'!K87,'[1]UG 7 EMDUR'!K87,'[1]UG 8 FMCA'!K87,'[1]UG 9 SEMED'!K87,'[1]UG 10 IPAM FINANCEIRO'!K87,'[1]UG 11 IPAM CAPITALIZADO'!K87,'[1]UG 12 ADPVH'!K87)</f>
        <v>284143.05</v>
      </c>
      <c r="L87" s="50">
        <f>SUM('[1]UG 0 PREFEITURA'!L87,'[1]UG 2 IPAM ADM'!L87,'[1]UG 3 IPAM ASSIST.'!L87,'[1]UG 4 SEMUSA'!L87,'[1]UG 5 FUNCULTURAL'!L87,'[1]UG 7 EMDUR'!L87,'[1]UG 8 FMCA'!L87,'[1]UG 9 SEMED'!L87,'[1]UG 10 IPAM FINANCEIRO'!L87,'[1]UG 11 IPAM CAPITALIZADO'!L87,'[1]UG 12 ADPVH'!L87)</f>
        <v>0</v>
      </c>
      <c r="M87" s="49">
        <f>SUM('[1]UG 0 PREFEITURA'!M87,'[1]UG 2 IPAM ADM'!M87,'[1]UG 3 IPAM ASSIST.'!M87,'[1]UG 4 SEMUSA'!M87,'[1]UG 5 FUNCULTURAL'!M87,'[1]UG 7 EMDUR'!M87,'[1]UG 8 FMCA'!M87,'[1]UG 9 SEMED'!M87,'[1]UG 10 IPAM FINANCEIRO'!M87,'[1]UG 11 IPAM CAPITALIZADO'!M87,'[1]UG 12 ADPVH'!M87)</f>
        <v>0</v>
      </c>
      <c r="N87" s="50">
        <f>SUM('[1]UG 0 PREFEITURA'!N87,'[1]UG 2 IPAM ADM'!N87,'[1]UG 3 IPAM ASSIST.'!N87,'[1]UG 4 SEMUSA'!N87,'[1]UG 5 FUNCULTURAL'!N87,'[1]UG 7 EMDUR'!N87,'[1]UG 8 FMCA'!N87,'[1]UG 9 SEMED'!N87,'[1]UG 10 IPAM FINANCEIRO'!N87,'[1]UG 11 IPAM CAPITALIZADO'!N87,'[1]UG 12 ADPVH'!N87)</f>
        <v>0</v>
      </c>
      <c r="O87" s="49">
        <f t="shared" si="39"/>
        <v>474364.02999999997</v>
      </c>
      <c r="P87" s="50"/>
    </row>
    <row r="88" spans="1:16" x14ac:dyDescent="0.2">
      <c r="A88" s="26" t="s">
        <v>113</v>
      </c>
      <c r="B88" s="16">
        <f>SUM('[1]UG 0 PREFEITURA'!B88,'[1]UG 2 IPAM ADM'!B88,'[1]UG 3 IPAM ASSIST.'!B88,'[1]UG 4 SEMUSA'!B88,'[1]UG 5 FUNCULTURAL'!B88,'[1]UG 7 EMDUR'!B88,'[1]UG 8 FMCA'!B88,'[1]UG 9 SEMED'!B88,'[1]UG 10 IPAM FINANCEIRO'!B88,'[1]UG 11 IPAM CAPITALIZADO'!B88,'[1]UG 12 ADPVH'!B88)</f>
        <v>7548029.9499999993</v>
      </c>
      <c r="C88" s="49">
        <f>SUM('[1]UG 0 PREFEITURA'!C88,'[1]UG 2 IPAM ADM'!C88,'[1]UG 3 IPAM ASSIST.'!C88,'[1]UG 4 SEMUSA'!C88,'[1]UG 5 FUNCULTURAL'!C88,'[1]UG 7 EMDUR'!C88,'[1]UG 8 FMCA'!C88,'[1]UG 9 SEMED'!C88,'[1]UG 10 IPAM FINANCEIRO'!C88,'[1]UG 11 IPAM CAPITALIZADO'!C88,'[1]UG 12 ADPVH'!C88)</f>
        <v>0</v>
      </c>
      <c r="D88" s="50">
        <f>SUM('[1]UG 0 PREFEITURA'!D88,'[1]UG 2 IPAM ADM'!D88,'[1]UG 3 IPAM ASSIST.'!D88,'[1]UG 4 SEMUSA'!D88,'[1]UG 5 FUNCULTURAL'!D88,'[1]UG 7 EMDUR'!D88,'[1]UG 8 FMCA'!D88,'[1]UG 9 SEMED'!D88,'[1]UG 10 IPAM FINANCEIRO'!D88,'[1]UG 11 IPAM CAPITALIZADO'!D88,'[1]UG 12 ADPVH'!D88)</f>
        <v>0</v>
      </c>
      <c r="E88" s="16">
        <f>SUM('[1]UG 0 PREFEITURA'!E88,'[1]UG 2 IPAM ADM'!E88,'[1]UG 3 IPAM ASSIST.'!E88,'[1]UG 4 SEMUSA'!E88,'[1]UG 5 FUNCULTURAL'!E88,'[1]UG 7 EMDUR'!E88,'[1]UG 8 FMCA'!E88,'[1]UG 9 SEMED'!E88,'[1]UG 10 IPAM FINANCEIRO'!E88,'[1]UG 11 IPAM CAPITALIZADO'!E88,'[1]UG 12 ADPVH'!E88)</f>
        <v>390467.5</v>
      </c>
      <c r="F88" s="16">
        <f>SUM('[1]UG 0 PREFEITURA'!F88,'[1]UG 2 IPAM ADM'!F88,'[1]UG 3 IPAM ASSIST.'!F88,'[1]UG 4 SEMUSA'!F88,'[1]UG 5 FUNCULTURAL'!F88,'[1]UG 7 EMDUR'!F88,'[1]UG 8 FMCA'!F88,'[1]UG 9 SEMED'!F88,'[1]UG 10 IPAM FINANCEIRO'!F88,'[1]UG 11 IPAM CAPITALIZADO'!F88,'[1]UG 12 ADPVH'!F88)</f>
        <v>0</v>
      </c>
      <c r="G88" s="16">
        <f>SUM('[1]UG 0 PREFEITURA'!G88,'[1]UG 2 IPAM ADM'!G88,'[1]UG 3 IPAM ASSIST.'!G88,'[1]UG 4 SEMUSA'!G88,'[1]UG 5 FUNCULTURAL'!G88,'[1]UG 7 EMDUR'!G88,'[1]UG 8 FMCA'!G88,'[1]UG 9 SEMED'!G88,'[1]UG 10 IPAM FINANCEIRO'!G88,'[1]UG 11 IPAM CAPITALIZADO'!G88,'[1]UG 12 ADPVH'!G88)</f>
        <v>987968.65000000014</v>
      </c>
      <c r="H88" s="49">
        <f>SUM('[1]UG 0 PREFEITURA'!H88,'[1]UG 2 IPAM ADM'!H88,'[1]UG 3 IPAM ASSIST.'!H88,'[1]UG 4 SEMUSA'!H88,'[1]UG 5 FUNCULTURAL'!H88,'[1]UG 7 EMDUR'!H88,'[1]UG 8 FMCA'!H88,'[1]UG 9 SEMED'!H88,'[1]UG 10 IPAM FINANCEIRO'!H88,'[1]UG 11 IPAM CAPITALIZADO'!H88,'[1]UG 12 ADPVH'!H88)</f>
        <v>0</v>
      </c>
      <c r="I88" s="50">
        <f>SUM('[1]UG 0 PREFEITURA'!I88,'[1]UG 2 IPAM ADM'!I88,'[1]UG 3 IPAM ASSIST.'!I88,'[1]UG 4 SEMUSA'!I88,'[1]UG 5 FUNCULTURAL'!I88,'[1]UG 7 EMDUR'!I88,'[1]UG 8 FMCA'!I88,'[1]UG 9 SEMED'!I88,'[1]UG 10 IPAM FINANCEIRO'!I88,'[1]UG 11 IPAM CAPITALIZADO'!I88,'[1]UG 12 ADPVH'!I88)</f>
        <v>0</v>
      </c>
      <c r="J88" s="16">
        <f t="shared" si="38"/>
        <v>6169593.7999999989</v>
      </c>
      <c r="K88" s="49">
        <f>SUM('[1]UG 0 PREFEITURA'!K88,'[1]UG 2 IPAM ADM'!K88,'[1]UG 3 IPAM ASSIST.'!K88,'[1]UG 4 SEMUSA'!K88,'[1]UG 5 FUNCULTURAL'!K88,'[1]UG 7 EMDUR'!K88,'[1]UG 8 FMCA'!K88,'[1]UG 9 SEMED'!K88,'[1]UG 10 IPAM FINANCEIRO'!K88,'[1]UG 11 IPAM CAPITALIZADO'!K88,'[1]UG 12 ADPVH'!K88)</f>
        <v>3958267.81</v>
      </c>
      <c r="L88" s="50">
        <f>SUM('[1]UG 0 PREFEITURA'!L88,'[1]UG 2 IPAM ADM'!L88,'[1]UG 3 IPAM ASSIST.'!L88,'[1]UG 4 SEMUSA'!L88,'[1]UG 5 FUNCULTURAL'!L88,'[1]UG 7 EMDUR'!L88,'[1]UG 8 FMCA'!L88,'[1]UG 9 SEMED'!L88,'[1]UG 10 IPAM FINANCEIRO'!L88,'[1]UG 11 IPAM CAPITALIZADO'!L88,'[1]UG 12 ADPVH'!L88)</f>
        <v>0</v>
      </c>
      <c r="M88" s="49">
        <f>SUM('[1]UG 0 PREFEITURA'!M88,'[1]UG 2 IPAM ADM'!M88,'[1]UG 3 IPAM ASSIST.'!M88,'[1]UG 4 SEMUSA'!M88,'[1]UG 5 FUNCULTURAL'!M88,'[1]UG 7 EMDUR'!M88,'[1]UG 8 FMCA'!M88,'[1]UG 9 SEMED'!M88,'[1]UG 10 IPAM FINANCEIRO'!M88,'[1]UG 11 IPAM CAPITALIZADO'!M88,'[1]UG 12 ADPVH'!M88)</f>
        <v>0</v>
      </c>
      <c r="N88" s="50">
        <f>SUM('[1]UG 0 PREFEITURA'!N88,'[1]UG 2 IPAM ADM'!N88,'[1]UG 3 IPAM ASSIST.'!N88,'[1]UG 4 SEMUSA'!N88,'[1]UG 5 FUNCULTURAL'!N88,'[1]UG 7 EMDUR'!N88,'[1]UG 8 FMCA'!N88,'[1]UG 9 SEMED'!N88,'[1]UG 10 IPAM FINANCEIRO'!N88,'[1]UG 11 IPAM CAPITALIZADO'!N88,'[1]UG 12 ADPVH'!N88)</f>
        <v>0</v>
      </c>
      <c r="O88" s="49">
        <f t="shared" si="39"/>
        <v>2211325.9899999988</v>
      </c>
      <c r="P88" s="50"/>
    </row>
    <row r="89" spans="1:16" s="29" customFormat="1" x14ac:dyDescent="0.2">
      <c r="A89" s="15" t="s">
        <v>114</v>
      </c>
      <c r="B89" s="16">
        <f>SUM('[1]UG 0 PREFEITURA'!B89,'[1]UG 2 IPAM ADM'!B89,'[1]UG 3 IPAM ASSIST.'!B89,'[1]UG 4 SEMUSA'!B89,'[1]UG 5 FUNCULTURAL'!B89,'[1]UG 7 EMDUR'!B89,'[1]UG 8 FMCA'!B89,'[1]UG 9 SEMED'!B89,'[1]UG 10 IPAM FINANCEIRO'!B89,'[1]UG 11 IPAM CAPITALIZADO'!B89,'[1]UG 12 ADPVH'!B89)</f>
        <v>2694125.71</v>
      </c>
      <c r="C89" s="49">
        <f>SUM('[1]UG 0 PREFEITURA'!C89,'[1]UG 2 IPAM ADM'!C89,'[1]UG 3 IPAM ASSIST.'!C89,'[1]UG 4 SEMUSA'!C89,'[1]UG 5 FUNCULTURAL'!C89,'[1]UG 7 EMDUR'!C89,'[1]UG 8 FMCA'!C89,'[1]UG 9 SEMED'!C89,'[1]UG 10 IPAM FINANCEIRO'!C89,'[1]UG 11 IPAM CAPITALIZADO'!C89,'[1]UG 12 ADPVH'!C89)</f>
        <v>110377.29</v>
      </c>
      <c r="D89" s="50">
        <f>SUM('[1]UG 0 PREFEITURA'!D89,'[1]UG 2 IPAM ADM'!D89,'[1]UG 3 IPAM ASSIST.'!D89,'[1]UG 4 SEMUSA'!D89,'[1]UG 5 FUNCULTURAL'!D89,'[1]UG 7 EMDUR'!D89,'[1]UG 8 FMCA'!D89,'[1]UG 9 SEMED'!D89,'[1]UG 10 IPAM FINANCEIRO'!D89,'[1]UG 11 IPAM CAPITALIZADO'!D89,'[1]UG 12 ADPVH'!D89)</f>
        <v>0</v>
      </c>
      <c r="E89" s="16">
        <f>SUM('[1]UG 0 PREFEITURA'!E89,'[1]UG 2 IPAM ADM'!E89,'[1]UG 3 IPAM ASSIST.'!E89,'[1]UG 4 SEMUSA'!E89,'[1]UG 5 FUNCULTURAL'!E89,'[1]UG 7 EMDUR'!E89,'[1]UG 8 FMCA'!E89,'[1]UG 9 SEMED'!E89,'[1]UG 10 IPAM FINANCEIRO'!E89,'[1]UG 11 IPAM CAPITALIZADO'!E89,'[1]UG 12 ADPVH'!E89)</f>
        <v>0</v>
      </c>
      <c r="F89" s="16">
        <f>SUM('[1]UG 0 PREFEITURA'!F89,'[1]UG 2 IPAM ADM'!F89,'[1]UG 3 IPAM ASSIST.'!F89,'[1]UG 4 SEMUSA'!F89,'[1]UG 5 FUNCULTURAL'!F89,'[1]UG 7 EMDUR'!F89,'[1]UG 8 FMCA'!F89,'[1]UG 9 SEMED'!F89,'[1]UG 10 IPAM FINANCEIRO'!F89,'[1]UG 11 IPAM CAPITALIZADO'!F89,'[1]UG 12 ADPVH'!F89)</f>
        <v>0</v>
      </c>
      <c r="G89" s="16">
        <f>SUM('[1]UG 0 PREFEITURA'!G89,'[1]UG 2 IPAM ADM'!G89,'[1]UG 3 IPAM ASSIST.'!G89,'[1]UG 4 SEMUSA'!G89,'[1]UG 5 FUNCULTURAL'!G89,'[1]UG 7 EMDUR'!G89,'[1]UG 8 FMCA'!G89,'[1]UG 9 SEMED'!G89,'[1]UG 10 IPAM FINANCEIRO'!G89,'[1]UG 11 IPAM CAPITALIZADO'!G89,'[1]UG 12 ADPVH'!G89)</f>
        <v>0</v>
      </c>
      <c r="H89" s="49">
        <f>SUM('[1]UG 0 PREFEITURA'!H89,'[1]UG 2 IPAM ADM'!H89,'[1]UG 3 IPAM ASSIST.'!H89,'[1]UG 4 SEMUSA'!H89,'[1]UG 5 FUNCULTURAL'!H89,'[1]UG 7 EMDUR'!H89,'[1]UG 8 FMCA'!H89,'[1]UG 9 SEMED'!H89,'[1]UG 10 IPAM FINANCEIRO'!H89,'[1]UG 11 IPAM CAPITALIZADO'!H89,'[1]UG 12 ADPVH'!H89)</f>
        <v>0</v>
      </c>
      <c r="I89" s="50">
        <f>SUM('[1]UG 0 PREFEITURA'!I89,'[1]UG 2 IPAM ADM'!I89,'[1]UG 3 IPAM ASSIST.'!I89,'[1]UG 4 SEMUSA'!I89,'[1]UG 5 FUNCULTURAL'!I89,'[1]UG 7 EMDUR'!I89,'[1]UG 8 FMCA'!I89,'[1]UG 9 SEMED'!I89,'[1]UG 10 IPAM FINANCEIRO'!I89,'[1]UG 11 IPAM CAPITALIZADO'!I89,'[1]UG 12 ADPVH'!I89)</f>
        <v>0</v>
      </c>
      <c r="J89" s="16">
        <f t="shared" si="38"/>
        <v>2583748.42</v>
      </c>
      <c r="K89" s="49">
        <f>SUM('[1]UG 0 PREFEITURA'!K89,'[1]UG 2 IPAM ADM'!K89,'[1]UG 3 IPAM ASSIST.'!K89,'[1]UG 4 SEMUSA'!K89,'[1]UG 5 FUNCULTURAL'!K89,'[1]UG 7 EMDUR'!K89,'[1]UG 8 FMCA'!K89,'[1]UG 9 SEMED'!K89,'[1]UG 10 IPAM FINANCEIRO'!K89,'[1]UG 11 IPAM CAPITALIZADO'!K89,'[1]UG 12 ADPVH'!K89)</f>
        <v>514904.91000000003</v>
      </c>
      <c r="L89" s="50">
        <f>SUM('[1]UG 0 PREFEITURA'!L89,'[1]UG 2 IPAM ADM'!L89,'[1]UG 3 IPAM ASSIST.'!L89,'[1]UG 4 SEMUSA'!L89,'[1]UG 5 FUNCULTURAL'!L89,'[1]UG 7 EMDUR'!L89,'[1]UG 8 FMCA'!L89,'[1]UG 9 SEMED'!L89,'[1]UG 10 IPAM FINANCEIRO'!L89,'[1]UG 11 IPAM CAPITALIZADO'!L89,'[1]UG 12 ADPVH'!L89)</f>
        <v>0</v>
      </c>
      <c r="M89" s="49">
        <f>SUM('[1]UG 0 PREFEITURA'!M89,'[1]UG 2 IPAM ADM'!M89,'[1]UG 3 IPAM ASSIST.'!M89,'[1]UG 4 SEMUSA'!M89,'[1]UG 5 FUNCULTURAL'!M89,'[1]UG 7 EMDUR'!M89,'[1]UG 8 FMCA'!M89,'[1]UG 9 SEMED'!M89,'[1]UG 10 IPAM FINANCEIRO'!M89,'[1]UG 11 IPAM CAPITALIZADO'!M89,'[1]UG 12 ADPVH'!M89)</f>
        <v>0</v>
      </c>
      <c r="N89" s="50">
        <f>SUM('[1]UG 0 PREFEITURA'!N89,'[1]UG 2 IPAM ADM'!N89,'[1]UG 3 IPAM ASSIST.'!N89,'[1]UG 4 SEMUSA'!N89,'[1]UG 5 FUNCULTURAL'!N89,'[1]UG 7 EMDUR'!N89,'[1]UG 8 FMCA'!N89,'[1]UG 9 SEMED'!N89,'[1]UG 10 IPAM FINANCEIRO'!N89,'[1]UG 11 IPAM CAPITALIZADO'!N89,'[1]UG 12 ADPVH'!N89)</f>
        <v>0</v>
      </c>
      <c r="O89" s="49">
        <f t="shared" si="39"/>
        <v>2068843.5099999998</v>
      </c>
      <c r="P89" s="50"/>
    </row>
    <row r="90" spans="1:16" x14ac:dyDescent="0.2">
      <c r="A90" s="26" t="s">
        <v>115</v>
      </c>
      <c r="B90" s="16">
        <f>SUM('[1]UG 0 PREFEITURA'!B90,'[1]UG 2 IPAM ADM'!B90,'[1]UG 3 IPAM ASSIST.'!B90,'[1]UG 4 SEMUSA'!B90,'[1]UG 5 FUNCULTURAL'!B90,'[1]UG 7 EMDUR'!B90,'[1]UG 8 FMCA'!B90,'[1]UG 9 SEMED'!B90,'[1]UG 10 IPAM FINANCEIRO'!B90,'[1]UG 11 IPAM CAPITALIZADO'!B90,'[1]UG 12 ADPVH'!B90)</f>
        <v>1429593.22</v>
      </c>
      <c r="C90" s="49">
        <f>SUM('[1]UG 0 PREFEITURA'!C90,'[1]UG 2 IPAM ADM'!C90,'[1]UG 3 IPAM ASSIST.'!C90,'[1]UG 4 SEMUSA'!C90,'[1]UG 5 FUNCULTURAL'!C90,'[1]UG 7 EMDUR'!C90,'[1]UG 8 FMCA'!C90,'[1]UG 9 SEMED'!C90,'[1]UG 10 IPAM FINANCEIRO'!C90,'[1]UG 11 IPAM CAPITALIZADO'!C90,'[1]UG 12 ADPVH'!C90)</f>
        <v>0</v>
      </c>
      <c r="D90" s="50">
        <f>SUM('[1]UG 0 PREFEITURA'!D90,'[1]UG 2 IPAM ADM'!D90,'[1]UG 3 IPAM ASSIST.'!D90,'[1]UG 4 SEMUSA'!D90,'[1]UG 5 FUNCULTURAL'!D90,'[1]UG 7 EMDUR'!D90,'[1]UG 8 FMCA'!D90,'[1]UG 9 SEMED'!D90,'[1]UG 10 IPAM FINANCEIRO'!D90,'[1]UG 11 IPAM CAPITALIZADO'!D90,'[1]UG 12 ADPVH'!D90)</f>
        <v>0</v>
      </c>
      <c r="E90" s="16">
        <f>SUM('[1]UG 0 PREFEITURA'!E90,'[1]UG 2 IPAM ADM'!E90,'[1]UG 3 IPAM ASSIST.'!E90,'[1]UG 4 SEMUSA'!E90,'[1]UG 5 FUNCULTURAL'!E90,'[1]UG 7 EMDUR'!E90,'[1]UG 8 FMCA'!E90,'[1]UG 9 SEMED'!E90,'[1]UG 10 IPAM FINANCEIRO'!E90,'[1]UG 11 IPAM CAPITALIZADO'!E90,'[1]UG 12 ADPVH'!E90)</f>
        <v>0</v>
      </c>
      <c r="F90" s="16">
        <f>SUM('[1]UG 0 PREFEITURA'!F90,'[1]UG 2 IPAM ADM'!F90,'[1]UG 3 IPAM ASSIST.'!F90,'[1]UG 4 SEMUSA'!F90,'[1]UG 5 FUNCULTURAL'!F90,'[1]UG 7 EMDUR'!F90,'[1]UG 8 FMCA'!F90,'[1]UG 9 SEMED'!F90,'[1]UG 10 IPAM FINANCEIRO'!F90,'[1]UG 11 IPAM CAPITALIZADO'!F90,'[1]UG 12 ADPVH'!F90)</f>
        <v>0</v>
      </c>
      <c r="G90" s="16">
        <f>SUM('[1]UG 0 PREFEITURA'!G90,'[1]UG 2 IPAM ADM'!G90,'[1]UG 3 IPAM ASSIST.'!G90,'[1]UG 4 SEMUSA'!G90,'[1]UG 5 FUNCULTURAL'!G90,'[1]UG 7 EMDUR'!G90,'[1]UG 8 FMCA'!G90,'[1]UG 9 SEMED'!G90,'[1]UG 10 IPAM FINANCEIRO'!G90,'[1]UG 11 IPAM CAPITALIZADO'!G90,'[1]UG 12 ADPVH'!G90)</f>
        <v>0</v>
      </c>
      <c r="H90" s="49">
        <f>SUM('[1]UG 0 PREFEITURA'!H90,'[1]UG 2 IPAM ADM'!H90,'[1]UG 3 IPAM ASSIST.'!H90,'[1]UG 4 SEMUSA'!H90,'[1]UG 5 FUNCULTURAL'!H90,'[1]UG 7 EMDUR'!H90,'[1]UG 8 FMCA'!H90,'[1]UG 9 SEMED'!H90,'[1]UG 10 IPAM FINANCEIRO'!H90,'[1]UG 11 IPAM CAPITALIZADO'!H90,'[1]UG 12 ADPVH'!H90)</f>
        <v>0</v>
      </c>
      <c r="I90" s="50">
        <f>SUM('[1]UG 0 PREFEITURA'!I90,'[1]UG 2 IPAM ADM'!I90,'[1]UG 3 IPAM ASSIST.'!I90,'[1]UG 4 SEMUSA'!I90,'[1]UG 5 FUNCULTURAL'!I90,'[1]UG 7 EMDUR'!I90,'[1]UG 8 FMCA'!I90,'[1]UG 9 SEMED'!I90,'[1]UG 10 IPAM FINANCEIRO'!I90,'[1]UG 11 IPAM CAPITALIZADO'!I90,'[1]UG 12 ADPVH'!I90)</f>
        <v>0</v>
      </c>
      <c r="J90" s="16">
        <f t="shared" si="38"/>
        <v>1429593.22</v>
      </c>
      <c r="K90" s="49">
        <f>SUM('[1]UG 0 PREFEITURA'!K90,'[1]UG 2 IPAM ADM'!K90,'[1]UG 3 IPAM ASSIST.'!K90,'[1]UG 4 SEMUSA'!K90,'[1]UG 5 FUNCULTURAL'!K90,'[1]UG 7 EMDUR'!K90,'[1]UG 8 FMCA'!K90,'[1]UG 9 SEMED'!K90,'[1]UG 10 IPAM FINANCEIRO'!K90,'[1]UG 11 IPAM CAPITALIZADO'!K90,'[1]UG 12 ADPVH'!K90)</f>
        <v>0</v>
      </c>
      <c r="L90" s="50">
        <f>SUM('[1]UG 0 PREFEITURA'!L90,'[1]UG 2 IPAM ADM'!L90,'[1]UG 3 IPAM ASSIST.'!L90,'[1]UG 4 SEMUSA'!L90,'[1]UG 5 FUNCULTURAL'!L90,'[1]UG 7 EMDUR'!L90,'[1]UG 8 FMCA'!L90,'[1]UG 9 SEMED'!L90,'[1]UG 10 IPAM FINANCEIRO'!L90,'[1]UG 11 IPAM CAPITALIZADO'!L90,'[1]UG 12 ADPVH'!L90)</f>
        <v>0</v>
      </c>
      <c r="M90" s="49">
        <f>SUM('[1]UG 0 PREFEITURA'!M90,'[1]UG 2 IPAM ADM'!M90,'[1]UG 3 IPAM ASSIST.'!M90,'[1]UG 4 SEMUSA'!M90,'[1]UG 5 FUNCULTURAL'!M90,'[1]UG 7 EMDUR'!M90,'[1]UG 8 FMCA'!M90,'[1]UG 9 SEMED'!M90,'[1]UG 10 IPAM FINANCEIRO'!M90,'[1]UG 11 IPAM CAPITALIZADO'!M90,'[1]UG 12 ADPVH'!M90)</f>
        <v>0</v>
      </c>
      <c r="N90" s="50">
        <f>SUM('[1]UG 0 PREFEITURA'!N90,'[1]UG 2 IPAM ADM'!N90,'[1]UG 3 IPAM ASSIST.'!N90,'[1]UG 4 SEMUSA'!N90,'[1]UG 5 FUNCULTURAL'!N90,'[1]UG 7 EMDUR'!N90,'[1]UG 8 FMCA'!N90,'[1]UG 9 SEMED'!N90,'[1]UG 10 IPAM FINANCEIRO'!N90,'[1]UG 11 IPAM CAPITALIZADO'!N90,'[1]UG 12 ADPVH'!N90)</f>
        <v>0</v>
      </c>
      <c r="O90" s="49">
        <f t="shared" si="39"/>
        <v>1429593.22</v>
      </c>
      <c r="P90" s="50"/>
    </row>
    <row r="91" spans="1:16" s="29" customFormat="1" x14ac:dyDescent="0.2">
      <c r="A91" s="15" t="s">
        <v>116</v>
      </c>
      <c r="B91" s="16">
        <f>SUM('[1]UG 0 PREFEITURA'!B91,'[1]UG 2 IPAM ADM'!B91,'[1]UG 3 IPAM ASSIST.'!B91,'[1]UG 4 SEMUSA'!B91,'[1]UG 5 FUNCULTURAL'!B91,'[1]UG 7 EMDUR'!B91,'[1]UG 8 FMCA'!B91,'[1]UG 9 SEMED'!B91,'[1]UG 10 IPAM FINANCEIRO'!B91,'[1]UG 11 IPAM CAPITALIZADO'!B91,'[1]UG 12 ADPVH'!B91)</f>
        <v>5570213.6299999999</v>
      </c>
      <c r="C91" s="49">
        <f>SUM('[1]UG 0 PREFEITURA'!C91,'[1]UG 2 IPAM ADM'!C91,'[1]UG 3 IPAM ASSIST.'!C91,'[1]UG 4 SEMUSA'!C91,'[1]UG 5 FUNCULTURAL'!C91,'[1]UG 7 EMDUR'!C91,'[1]UG 8 FMCA'!C91,'[1]UG 9 SEMED'!C91,'[1]UG 10 IPAM FINANCEIRO'!C91,'[1]UG 11 IPAM CAPITALIZADO'!C91,'[1]UG 12 ADPVH'!C91)</f>
        <v>0</v>
      </c>
      <c r="D91" s="50">
        <f>SUM('[1]UG 0 PREFEITURA'!D91,'[1]UG 2 IPAM ADM'!D91,'[1]UG 3 IPAM ASSIST.'!D91,'[1]UG 4 SEMUSA'!D91,'[1]UG 5 FUNCULTURAL'!D91,'[1]UG 7 EMDUR'!D91,'[1]UG 8 FMCA'!D91,'[1]UG 9 SEMED'!D91,'[1]UG 10 IPAM FINANCEIRO'!D91,'[1]UG 11 IPAM CAPITALIZADO'!D91,'[1]UG 12 ADPVH'!D91)</f>
        <v>0</v>
      </c>
      <c r="E91" s="16">
        <f>SUM('[1]UG 0 PREFEITURA'!E91,'[1]UG 2 IPAM ADM'!E91,'[1]UG 3 IPAM ASSIST.'!E91,'[1]UG 4 SEMUSA'!E91,'[1]UG 5 FUNCULTURAL'!E91,'[1]UG 7 EMDUR'!E91,'[1]UG 8 FMCA'!E91,'[1]UG 9 SEMED'!E91,'[1]UG 10 IPAM FINANCEIRO'!E91,'[1]UG 11 IPAM CAPITALIZADO'!E91,'[1]UG 12 ADPVH'!E91)</f>
        <v>0</v>
      </c>
      <c r="F91" s="16">
        <f>SUM('[1]UG 0 PREFEITURA'!F91,'[1]UG 2 IPAM ADM'!F91,'[1]UG 3 IPAM ASSIST.'!F91,'[1]UG 4 SEMUSA'!F91,'[1]UG 5 FUNCULTURAL'!F91,'[1]UG 7 EMDUR'!F91,'[1]UG 8 FMCA'!F91,'[1]UG 9 SEMED'!F91,'[1]UG 10 IPAM FINANCEIRO'!F91,'[1]UG 11 IPAM CAPITALIZADO'!F91,'[1]UG 12 ADPVH'!F91)</f>
        <v>0</v>
      </c>
      <c r="G91" s="16">
        <f>SUM('[1]UG 0 PREFEITURA'!G91,'[1]UG 2 IPAM ADM'!G91,'[1]UG 3 IPAM ASSIST.'!G91,'[1]UG 4 SEMUSA'!G91,'[1]UG 5 FUNCULTURAL'!G91,'[1]UG 7 EMDUR'!G91,'[1]UG 8 FMCA'!G91,'[1]UG 9 SEMED'!G91,'[1]UG 10 IPAM FINANCEIRO'!G91,'[1]UG 11 IPAM CAPITALIZADO'!G91,'[1]UG 12 ADPVH'!G91)</f>
        <v>0</v>
      </c>
      <c r="H91" s="49">
        <f>SUM('[1]UG 0 PREFEITURA'!H91,'[1]UG 2 IPAM ADM'!H91,'[1]UG 3 IPAM ASSIST.'!H91,'[1]UG 4 SEMUSA'!H91,'[1]UG 5 FUNCULTURAL'!H91,'[1]UG 7 EMDUR'!H91,'[1]UG 8 FMCA'!H91,'[1]UG 9 SEMED'!H91,'[1]UG 10 IPAM FINANCEIRO'!H91,'[1]UG 11 IPAM CAPITALIZADO'!H91,'[1]UG 12 ADPVH'!H91)</f>
        <v>0</v>
      </c>
      <c r="I91" s="50">
        <f>SUM('[1]UG 0 PREFEITURA'!I91,'[1]UG 2 IPAM ADM'!I91,'[1]UG 3 IPAM ASSIST.'!I91,'[1]UG 4 SEMUSA'!I91,'[1]UG 5 FUNCULTURAL'!I91,'[1]UG 7 EMDUR'!I91,'[1]UG 8 FMCA'!I91,'[1]UG 9 SEMED'!I91,'[1]UG 10 IPAM FINANCEIRO'!I91,'[1]UG 11 IPAM CAPITALIZADO'!I91,'[1]UG 12 ADPVH'!I91)</f>
        <v>0</v>
      </c>
      <c r="J91" s="16">
        <f t="shared" si="38"/>
        <v>5570213.6299999999</v>
      </c>
      <c r="K91" s="49">
        <f>SUM('[1]UG 0 PREFEITURA'!K91,'[1]UG 2 IPAM ADM'!K91,'[1]UG 3 IPAM ASSIST.'!K91,'[1]UG 4 SEMUSA'!K91,'[1]UG 5 FUNCULTURAL'!K91,'[1]UG 7 EMDUR'!K91,'[1]UG 8 FMCA'!K91,'[1]UG 9 SEMED'!K91,'[1]UG 10 IPAM FINANCEIRO'!K91,'[1]UG 11 IPAM CAPITALIZADO'!K91,'[1]UG 12 ADPVH'!K91)</f>
        <v>0</v>
      </c>
      <c r="L91" s="50">
        <f>SUM('[1]UG 0 PREFEITURA'!L91,'[1]UG 2 IPAM ADM'!L91,'[1]UG 3 IPAM ASSIST.'!L91,'[1]UG 4 SEMUSA'!L91,'[1]UG 5 FUNCULTURAL'!L91,'[1]UG 7 EMDUR'!L91,'[1]UG 8 FMCA'!L91,'[1]UG 9 SEMED'!L91,'[1]UG 10 IPAM FINANCEIRO'!L91,'[1]UG 11 IPAM CAPITALIZADO'!L91,'[1]UG 12 ADPVH'!L91)</f>
        <v>0</v>
      </c>
      <c r="M91" s="49">
        <f>SUM('[1]UG 0 PREFEITURA'!M91,'[1]UG 2 IPAM ADM'!M91,'[1]UG 3 IPAM ASSIST.'!M91,'[1]UG 4 SEMUSA'!M91,'[1]UG 5 FUNCULTURAL'!M91,'[1]UG 7 EMDUR'!M91,'[1]UG 8 FMCA'!M91,'[1]UG 9 SEMED'!M91,'[1]UG 10 IPAM FINANCEIRO'!M91,'[1]UG 11 IPAM CAPITALIZADO'!M91,'[1]UG 12 ADPVH'!M91)</f>
        <v>0</v>
      </c>
      <c r="N91" s="50">
        <f>SUM('[1]UG 0 PREFEITURA'!N91,'[1]UG 2 IPAM ADM'!N91,'[1]UG 3 IPAM ASSIST.'!N91,'[1]UG 4 SEMUSA'!N91,'[1]UG 5 FUNCULTURAL'!N91,'[1]UG 7 EMDUR'!N91,'[1]UG 8 FMCA'!N91,'[1]UG 9 SEMED'!N91,'[1]UG 10 IPAM FINANCEIRO'!N91,'[1]UG 11 IPAM CAPITALIZADO'!N91,'[1]UG 12 ADPVH'!N91)</f>
        <v>0</v>
      </c>
      <c r="O91" s="49">
        <f t="shared" si="39"/>
        <v>5570213.6299999999</v>
      </c>
      <c r="P91" s="50"/>
    </row>
    <row r="92" spans="1:16" x14ac:dyDescent="0.2">
      <c r="A92" s="26" t="s">
        <v>117</v>
      </c>
      <c r="B92" s="16">
        <f>SUM('[1]UG 0 PREFEITURA'!B92,'[1]UG 2 IPAM ADM'!B92,'[1]UG 3 IPAM ASSIST.'!B92,'[1]UG 4 SEMUSA'!B92,'[1]UG 5 FUNCULTURAL'!B92,'[1]UG 7 EMDUR'!B92,'[1]UG 8 FMCA'!B92,'[1]UG 9 SEMED'!B92,'[1]UG 10 IPAM FINANCEIRO'!B92,'[1]UG 11 IPAM CAPITALIZADO'!B92,'[1]UG 12 ADPVH'!B92)</f>
        <v>817708.48</v>
      </c>
      <c r="C92" s="49">
        <f>SUM('[1]UG 0 PREFEITURA'!C92,'[1]UG 2 IPAM ADM'!C92,'[1]UG 3 IPAM ASSIST.'!C92,'[1]UG 4 SEMUSA'!C92,'[1]UG 5 FUNCULTURAL'!C92,'[1]UG 7 EMDUR'!C92,'[1]UG 8 FMCA'!C92,'[1]UG 9 SEMED'!C92,'[1]UG 10 IPAM FINANCEIRO'!C92,'[1]UG 11 IPAM CAPITALIZADO'!C92,'[1]UG 12 ADPVH'!C92)</f>
        <v>0</v>
      </c>
      <c r="D92" s="50">
        <f>SUM('[1]UG 0 PREFEITURA'!D92,'[1]UG 2 IPAM ADM'!D92,'[1]UG 3 IPAM ASSIST.'!D92,'[1]UG 4 SEMUSA'!D92,'[1]UG 5 FUNCULTURAL'!D92,'[1]UG 7 EMDUR'!D92,'[1]UG 8 FMCA'!D92,'[1]UG 9 SEMED'!D92,'[1]UG 10 IPAM FINANCEIRO'!D92,'[1]UG 11 IPAM CAPITALIZADO'!D92,'[1]UG 12 ADPVH'!D92)</f>
        <v>0</v>
      </c>
      <c r="E92" s="16">
        <f>SUM('[1]UG 0 PREFEITURA'!E92,'[1]UG 2 IPAM ADM'!E92,'[1]UG 3 IPAM ASSIST.'!E92,'[1]UG 4 SEMUSA'!E92,'[1]UG 5 FUNCULTURAL'!E92,'[1]UG 7 EMDUR'!E92,'[1]UG 8 FMCA'!E92,'[1]UG 9 SEMED'!E92,'[1]UG 10 IPAM FINANCEIRO'!E92,'[1]UG 11 IPAM CAPITALIZADO'!E92,'[1]UG 12 ADPVH'!E92)</f>
        <v>0</v>
      </c>
      <c r="F92" s="16">
        <f>SUM('[1]UG 0 PREFEITURA'!F92,'[1]UG 2 IPAM ADM'!F92,'[1]UG 3 IPAM ASSIST.'!F92,'[1]UG 4 SEMUSA'!F92,'[1]UG 5 FUNCULTURAL'!F92,'[1]UG 7 EMDUR'!F92,'[1]UG 8 FMCA'!F92,'[1]UG 9 SEMED'!F92,'[1]UG 10 IPAM FINANCEIRO'!F92,'[1]UG 11 IPAM CAPITALIZADO'!F92,'[1]UG 12 ADPVH'!F92)</f>
        <v>0</v>
      </c>
      <c r="G92" s="16">
        <f>SUM('[1]UG 0 PREFEITURA'!G92,'[1]UG 2 IPAM ADM'!G92,'[1]UG 3 IPAM ASSIST.'!G92,'[1]UG 4 SEMUSA'!G92,'[1]UG 5 FUNCULTURAL'!G92,'[1]UG 7 EMDUR'!G92,'[1]UG 8 FMCA'!G92,'[1]UG 9 SEMED'!G92,'[1]UG 10 IPAM FINANCEIRO'!G92,'[1]UG 11 IPAM CAPITALIZADO'!G92,'[1]UG 12 ADPVH'!G92)</f>
        <v>0</v>
      </c>
      <c r="H92" s="49">
        <f>SUM('[1]UG 0 PREFEITURA'!H92,'[1]UG 2 IPAM ADM'!H92,'[1]UG 3 IPAM ASSIST.'!H92,'[1]UG 4 SEMUSA'!H92,'[1]UG 5 FUNCULTURAL'!H92,'[1]UG 7 EMDUR'!H92,'[1]UG 8 FMCA'!H92,'[1]UG 9 SEMED'!H92,'[1]UG 10 IPAM FINANCEIRO'!H92,'[1]UG 11 IPAM CAPITALIZADO'!H92,'[1]UG 12 ADPVH'!H92)</f>
        <v>0</v>
      </c>
      <c r="I92" s="50">
        <f>SUM('[1]UG 0 PREFEITURA'!I92,'[1]UG 2 IPAM ADM'!I92,'[1]UG 3 IPAM ASSIST.'!I92,'[1]UG 4 SEMUSA'!I92,'[1]UG 5 FUNCULTURAL'!I92,'[1]UG 7 EMDUR'!I92,'[1]UG 8 FMCA'!I92,'[1]UG 9 SEMED'!I92,'[1]UG 10 IPAM FINANCEIRO'!I92,'[1]UG 11 IPAM CAPITALIZADO'!I92,'[1]UG 12 ADPVH'!I92)</f>
        <v>0</v>
      </c>
      <c r="J92" s="16">
        <f t="shared" si="38"/>
        <v>817708.48</v>
      </c>
      <c r="K92" s="49">
        <f>SUM('[1]UG 0 PREFEITURA'!K92,'[1]UG 2 IPAM ADM'!K92,'[1]UG 3 IPAM ASSIST.'!K92,'[1]UG 4 SEMUSA'!K92,'[1]UG 5 FUNCULTURAL'!K92,'[1]UG 7 EMDUR'!K92,'[1]UG 8 FMCA'!K92,'[1]UG 9 SEMED'!K92,'[1]UG 10 IPAM FINANCEIRO'!K92,'[1]UG 11 IPAM CAPITALIZADO'!K92,'[1]UG 12 ADPVH'!K92)</f>
        <v>0</v>
      </c>
      <c r="L92" s="50">
        <f>SUM('[1]UG 0 PREFEITURA'!L92,'[1]UG 2 IPAM ADM'!L92,'[1]UG 3 IPAM ASSIST.'!L92,'[1]UG 4 SEMUSA'!L92,'[1]UG 5 FUNCULTURAL'!L92,'[1]UG 7 EMDUR'!L92,'[1]UG 8 FMCA'!L92,'[1]UG 9 SEMED'!L92,'[1]UG 10 IPAM FINANCEIRO'!L92,'[1]UG 11 IPAM CAPITALIZADO'!L92,'[1]UG 12 ADPVH'!L92)</f>
        <v>0</v>
      </c>
      <c r="M92" s="49">
        <f>SUM('[1]UG 0 PREFEITURA'!M92,'[1]UG 2 IPAM ADM'!M92,'[1]UG 3 IPAM ASSIST.'!M92,'[1]UG 4 SEMUSA'!M92,'[1]UG 5 FUNCULTURAL'!M92,'[1]UG 7 EMDUR'!M92,'[1]UG 8 FMCA'!M92,'[1]UG 9 SEMED'!M92,'[1]UG 10 IPAM FINANCEIRO'!M92,'[1]UG 11 IPAM CAPITALIZADO'!M92,'[1]UG 12 ADPVH'!M92)</f>
        <v>0</v>
      </c>
      <c r="N92" s="50">
        <f>SUM('[1]UG 0 PREFEITURA'!N92,'[1]UG 2 IPAM ADM'!N92,'[1]UG 3 IPAM ASSIST.'!N92,'[1]UG 4 SEMUSA'!N92,'[1]UG 5 FUNCULTURAL'!N92,'[1]UG 7 EMDUR'!N92,'[1]UG 8 FMCA'!N92,'[1]UG 9 SEMED'!N92,'[1]UG 10 IPAM FINANCEIRO'!N92,'[1]UG 11 IPAM CAPITALIZADO'!N92,'[1]UG 12 ADPVH'!N92)</f>
        <v>0</v>
      </c>
      <c r="O92" s="49">
        <f t="shared" si="39"/>
        <v>817708.48</v>
      </c>
      <c r="P92" s="50"/>
    </row>
    <row r="93" spans="1:16" x14ac:dyDescent="0.2">
      <c r="A93" s="26" t="s">
        <v>118</v>
      </c>
      <c r="B93" s="16">
        <f>SUM('[1]UG 0 PREFEITURA'!B93,'[1]UG 2 IPAM ADM'!B93,'[1]UG 3 IPAM ASSIST.'!B93,'[1]UG 4 SEMUSA'!B93,'[1]UG 5 FUNCULTURAL'!B93,'[1]UG 7 EMDUR'!B93,'[1]UG 8 FMCA'!B93,'[1]UG 9 SEMED'!B93,'[1]UG 10 IPAM FINANCEIRO'!B93,'[1]UG 11 IPAM CAPITALIZADO'!B93,'[1]UG 12 ADPVH'!B93)</f>
        <v>6754822.79</v>
      </c>
      <c r="C93" s="49">
        <f>SUM('[1]UG 0 PREFEITURA'!C93,'[1]UG 2 IPAM ADM'!C93,'[1]UG 3 IPAM ASSIST.'!C93,'[1]UG 4 SEMUSA'!C93,'[1]UG 5 FUNCULTURAL'!C93,'[1]UG 7 EMDUR'!C93,'[1]UG 8 FMCA'!C93,'[1]UG 9 SEMED'!C93,'[1]UG 10 IPAM FINANCEIRO'!C93,'[1]UG 11 IPAM CAPITALIZADO'!C93,'[1]UG 12 ADPVH'!C93)</f>
        <v>0</v>
      </c>
      <c r="D93" s="50">
        <f>SUM('[1]UG 0 PREFEITURA'!D93,'[1]UG 2 IPAM ADM'!D93,'[1]UG 3 IPAM ASSIST.'!D93,'[1]UG 4 SEMUSA'!D93,'[1]UG 5 FUNCULTURAL'!D93,'[1]UG 7 EMDUR'!D93,'[1]UG 8 FMCA'!D93,'[1]UG 9 SEMED'!D93,'[1]UG 10 IPAM FINANCEIRO'!D93,'[1]UG 11 IPAM CAPITALIZADO'!D93,'[1]UG 12 ADPVH'!D93)</f>
        <v>0</v>
      </c>
      <c r="E93" s="16">
        <f>SUM('[1]UG 0 PREFEITURA'!E93,'[1]UG 2 IPAM ADM'!E93,'[1]UG 3 IPAM ASSIST.'!E93,'[1]UG 4 SEMUSA'!E93,'[1]UG 5 FUNCULTURAL'!E93,'[1]UG 7 EMDUR'!E93,'[1]UG 8 FMCA'!E93,'[1]UG 9 SEMED'!E93,'[1]UG 10 IPAM FINANCEIRO'!E93,'[1]UG 11 IPAM CAPITALIZADO'!E93,'[1]UG 12 ADPVH'!E93)</f>
        <v>603586.75</v>
      </c>
      <c r="F93" s="16">
        <f>SUM('[1]UG 0 PREFEITURA'!F93,'[1]UG 2 IPAM ADM'!F93,'[1]UG 3 IPAM ASSIST.'!F93,'[1]UG 4 SEMUSA'!F93,'[1]UG 5 FUNCULTURAL'!F93,'[1]UG 7 EMDUR'!F93,'[1]UG 8 FMCA'!F93,'[1]UG 9 SEMED'!F93,'[1]UG 10 IPAM FINANCEIRO'!F93,'[1]UG 11 IPAM CAPITALIZADO'!F93,'[1]UG 12 ADPVH'!F93)</f>
        <v>0</v>
      </c>
      <c r="G93" s="16">
        <f>SUM('[1]UG 0 PREFEITURA'!G93,'[1]UG 2 IPAM ADM'!G93,'[1]UG 3 IPAM ASSIST.'!G93,'[1]UG 4 SEMUSA'!G93,'[1]UG 5 FUNCULTURAL'!G93,'[1]UG 7 EMDUR'!G93,'[1]UG 8 FMCA'!G93,'[1]UG 9 SEMED'!G93,'[1]UG 10 IPAM FINANCEIRO'!G93,'[1]UG 11 IPAM CAPITALIZADO'!G93,'[1]UG 12 ADPVH'!G93)</f>
        <v>0</v>
      </c>
      <c r="H93" s="49">
        <f>SUM('[1]UG 0 PREFEITURA'!H93,'[1]UG 2 IPAM ADM'!H93,'[1]UG 3 IPAM ASSIST.'!H93,'[1]UG 4 SEMUSA'!H93,'[1]UG 5 FUNCULTURAL'!H93,'[1]UG 7 EMDUR'!H93,'[1]UG 8 FMCA'!H93,'[1]UG 9 SEMED'!H93,'[1]UG 10 IPAM FINANCEIRO'!H93,'[1]UG 11 IPAM CAPITALIZADO'!H93,'[1]UG 12 ADPVH'!H93)</f>
        <v>0</v>
      </c>
      <c r="I93" s="50">
        <f>SUM('[1]UG 0 PREFEITURA'!I93,'[1]UG 2 IPAM ADM'!I93,'[1]UG 3 IPAM ASSIST.'!I93,'[1]UG 4 SEMUSA'!I93,'[1]UG 5 FUNCULTURAL'!I93,'[1]UG 7 EMDUR'!I93,'[1]UG 8 FMCA'!I93,'[1]UG 9 SEMED'!I93,'[1]UG 10 IPAM FINANCEIRO'!I93,'[1]UG 11 IPAM CAPITALIZADO'!I93,'[1]UG 12 ADPVH'!I93)</f>
        <v>0</v>
      </c>
      <c r="J93" s="16">
        <f t="shared" si="38"/>
        <v>6151236.04</v>
      </c>
      <c r="K93" s="49">
        <f>SUM('[1]UG 0 PREFEITURA'!K93,'[1]UG 2 IPAM ADM'!K93,'[1]UG 3 IPAM ASSIST.'!K93,'[1]UG 4 SEMUSA'!K93,'[1]UG 5 FUNCULTURAL'!K93,'[1]UG 7 EMDUR'!K93,'[1]UG 8 FMCA'!K93,'[1]UG 9 SEMED'!K93,'[1]UG 10 IPAM FINANCEIRO'!K93,'[1]UG 11 IPAM CAPITALIZADO'!K93,'[1]UG 12 ADPVH'!K93)</f>
        <v>4763959.25</v>
      </c>
      <c r="L93" s="50">
        <f>SUM('[1]UG 0 PREFEITURA'!L93,'[1]UG 2 IPAM ADM'!L93,'[1]UG 3 IPAM ASSIST.'!L93,'[1]UG 4 SEMUSA'!L93,'[1]UG 5 FUNCULTURAL'!L93,'[1]UG 7 EMDUR'!L93,'[1]UG 8 FMCA'!L93,'[1]UG 9 SEMED'!L93,'[1]UG 10 IPAM FINANCEIRO'!L93,'[1]UG 11 IPAM CAPITALIZADO'!L93,'[1]UG 12 ADPVH'!L93)</f>
        <v>0</v>
      </c>
      <c r="M93" s="49">
        <f>SUM('[1]UG 0 PREFEITURA'!M93,'[1]UG 2 IPAM ADM'!M93,'[1]UG 3 IPAM ASSIST.'!M93,'[1]UG 4 SEMUSA'!M93,'[1]UG 5 FUNCULTURAL'!M93,'[1]UG 7 EMDUR'!M93,'[1]UG 8 FMCA'!M93,'[1]UG 9 SEMED'!M93,'[1]UG 10 IPAM FINANCEIRO'!M93,'[1]UG 11 IPAM CAPITALIZADO'!M93,'[1]UG 12 ADPVH'!M93)</f>
        <v>0</v>
      </c>
      <c r="N93" s="50">
        <f>SUM('[1]UG 0 PREFEITURA'!N93,'[1]UG 2 IPAM ADM'!N93,'[1]UG 3 IPAM ASSIST.'!N93,'[1]UG 4 SEMUSA'!N93,'[1]UG 5 FUNCULTURAL'!N93,'[1]UG 7 EMDUR'!N93,'[1]UG 8 FMCA'!N93,'[1]UG 9 SEMED'!N93,'[1]UG 10 IPAM FINANCEIRO'!N93,'[1]UG 11 IPAM CAPITALIZADO'!N93,'[1]UG 12 ADPVH'!N93)</f>
        <v>0</v>
      </c>
      <c r="O93" s="49">
        <f t="shared" si="39"/>
        <v>1387276.79</v>
      </c>
      <c r="P93" s="50"/>
    </row>
    <row r="94" spans="1:16" x14ac:dyDescent="0.2">
      <c r="A94" s="26" t="s">
        <v>68</v>
      </c>
      <c r="B94" s="16">
        <f>SUM('[1]UG 0 PREFEITURA'!B94,'[1]UG 2 IPAM ADM'!B94,'[1]UG 3 IPAM ASSIST.'!B94,'[1]UG 4 SEMUSA'!B94,'[1]UG 5 FUNCULTURAL'!B94,'[1]UG 7 EMDUR'!B94,'[1]UG 8 FMCA'!B94,'[1]UG 9 SEMED'!B94,'[1]UG 10 IPAM FINANCEIRO'!B94,'[1]UG 11 IPAM CAPITALIZADO'!B94,'[1]UG 12 ADPVH'!B94)</f>
        <v>54262094.07</v>
      </c>
      <c r="C94" s="49">
        <f>SUM('[1]UG 0 PREFEITURA'!C94,'[1]UG 2 IPAM ADM'!C94,'[1]UG 3 IPAM ASSIST.'!C94,'[1]UG 4 SEMUSA'!C94,'[1]UG 5 FUNCULTURAL'!C94,'[1]UG 7 EMDUR'!C94,'[1]UG 8 FMCA'!C94,'[1]UG 9 SEMED'!C94,'[1]UG 10 IPAM FINANCEIRO'!C94,'[1]UG 11 IPAM CAPITALIZADO'!C94,'[1]UG 12 ADPVH'!C94)</f>
        <v>250613.93</v>
      </c>
      <c r="D94" s="50">
        <f>SUM('[1]UG 0 PREFEITURA'!D94,'[1]UG 2 IPAM ADM'!D94,'[1]UG 3 IPAM ASSIST.'!D94,'[1]UG 4 SEMUSA'!D94,'[1]UG 5 FUNCULTURAL'!D94,'[1]UG 7 EMDUR'!D94,'[1]UG 8 FMCA'!D94,'[1]UG 9 SEMED'!D94,'[1]UG 10 IPAM FINANCEIRO'!D94,'[1]UG 11 IPAM CAPITALIZADO'!D94,'[1]UG 12 ADPVH'!D94)</f>
        <v>0</v>
      </c>
      <c r="E94" s="16">
        <f>SUM('[1]UG 0 PREFEITURA'!E94,'[1]UG 2 IPAM ADM'!E94,'[1]UG 3 IPAM ASSIST.'!E94,'[1]UG 4 SEMUSA'!E94,'[1]UG 5 FUNCULTURAL'!E94,'[1]UG 7 EMDUR'!E94,'[1]UG 8 FMCA'!E94,'[1]UG 9 SEMED'!E94,'[1]UG 10 IPAM FINANCEIRO'!E94,'[1]UG 11 IPAM CAPITALIZADO'!E94,'[1]UG 12 ADPVH'!E94)</f>
        <v>139660</v>
      </c>
      <c r="F94" s="16">
        <f>SUM('[1]UG 0 PREFEITURA'!F94,'[1]UG 2 IPAM ADM'!F94,'[1]UG 3 IPAM ASSIST.'!F94,'[1]UG 4 SEMUSA'!F94,'[1]UG 5 FUNCULTURAL'!F94,'[1]UG 7 EMDUR'!F94,'[1]UG 8 FMCA'!F94,'[1]UG 9 SEMED'!F94,'[1]UG 10 IPAM FINANCEIRO'!F94,'[1]UG 11 IPAM CAPITALIZADO'!F94,'[1]UG 12 ADPVH'!F94)</f>
        <v>0</v>
      </c>
      <c r="G94" s="16">
        <f>SUM('[1]UG 0 PREFEITURA'!G94,'[1]UG 2 IPAM ADM'!G94,'[1]UG 3 IPAM ASSIST.'!G94,'[1]UG 4 SEMUSA'!G94,'[1]UG 5 FUNCULTURAL'!G94,'[1]UG 7 EMDUR'!G94,'[1]UG 8 FMCA'!G94,'[1]UG 9 SEMED'!G94,'[1]UG 10 IPAM FINANCEIRO'!G94,'[1]UG 11 IPAM CAPITALIZADO'!G94,'[1]UG 12 ADPVH'!G94)</f>
        <v>0</v>
      </c>
      <c r="H94" s="49">
        <f>SUM('[1]UG 0 PREFEITURA'!H94,'[1]UG 2 IPAM ADM'!H94,'[1]UG 3 IPAM ASSIST.'!H94,'[1]UG 4 SEMUSA'!H94,'[1]UG 5 FUNCULTURAL'!H94,'[1]UG 7 EMDUR'!H94,'[1]UG 8 FMCA'!H94,'[1]UG 9 SEMED'!H94,'[1]UG 10 IPAM FINANCEIRO'!H94,'[1]UG 11 IPAM CAPITALIZADO'!H94,'[1]UG 12 ADPVH'!H94)</f>
        <v>0</v>
      </c>
      <c r="I94" s="50">
        <f>SUM('[1]UG 0 PREFEITURA'!I94,'[1]UG 2 IPAM ADM'!I94,'[1]UG 3 IPAM ASSIST.'!I94,'[1]UG 4 SEMUSA'!I94,'[1]UG 5 FUNCULTURAL'!I94,'[1]UG 7 EMDUR'!I94,'[1]UG 8 FMCA'!I94,'[1]UG 9 SEMED'!I94,'[1]UG 10 IPAM FINANCEIRO'!I94,'[1]UG 11 IPAM CAPITALIZADO'!I94,'[1]UG 12 ADPVH'!I94)</f>
        <v>0</v>
      </c>
      <c r="J94" s="16">
        <f t="shared" si="38"/>
        <v>53871820.140000001</v>
      </c>
      <c r="K94" s="49">
        <f>SUM('[1]UG 0 PREFEITURA'!K94,'[1]UG 2 IPAM ADM'!K94,'[1]UG 3 IPAM ASSIST.'!K94,'[1]UG 4 SEMUSA'!K94,'[1]UG 5 FUNCULTURAL'!K94,'[1]UG 7 EMDUR'!K94,'[1]UG 8 FMCA'!K94,'[1]UG 9 SEMED'!K94,'[1]UG 10 IPAM FINANCEIRO'!K94,'[1]UG 11 IPAM CAPITALIZADO'!K94,'[1]UG 12 ADPVH'!K94)</f>
        <v>19163900.629999999</v>
      </c>
      <c r="L94" s="50">
        <f>SUM('[1]UG 0 PREFEITURA'!L94,'[1]UG 2 IPAM ADM'!L94,'[1]UG 3 IPAM ASSIST.'!L94,'[1]UG 4 SEMUSA'!L94,'[1]UG 5 FUNCULTURAL'!L94,'[1]UG 7 EMDUR'!L94,'[1]UG 8 FMCA'!L94,'[1]UG 9 SEMED'!L94,'[1]UG 10 IPAM FINANCEIRO'!L94,'[1]UG 11 IPAM CAPITALIZADO'!L94,'[1]UG 12 ADPVH'!L94)</f>
        <v>0</v>
      </c>
      <c r="M94" s="49">
        <f>SUM('[1]UG 0 PREFEITURA'!M94,'[1]UG 2 IPAM ADM'!M94,'[1]UG 3 IPAM ASSIST.'!M94,'[1]UG 4 SEMUSA'!M94,'[1]UG 5 FUNCULTURAL'!M94,'[1]UG 7 EMDUR'!M94,'[1]UG 8 FMCA'!M94,'[1]UG 9 SEMED'!M94,'[1]UG 10 IPAM FINANCEIRO'!M94,'[1]UG 11 IPAM CAPITALIZADO'!M94,'[1]UG 12 ADPVH'!M94)</f>
        <v>0</v>
      </c>
      <c r="N94" s="50">
        <f>SUM('[1]UG 0 PREFEITURA'!N94,'[1]UG 2 IPAM ADM'!N94,'[1]UG 3 IPAM ASSIST.'!N94,'[1]UG 4 SEMUSA'!N94,'[1]UG 5 FUNCULTURAL'!N94,'[1]UG 7 EMDUR'!N94,'[1]UG 8 FMCA'!N94,'[1]UG 9 SEMED'!N94,'[1]UG 10 IPAM FINANCEIRO'!N94,'[1]UG 11 IPAM CAPITALIZADO'!N94,'[1]UG 12 ADPVH'!N94)</f>
        <v>0</v>
      </c>
      <c r="O94" s="49">
        <f t="shared" si="39"/>
        <v>34707919.510000005</v>
      </c>
      <c r="P94" s="50"/>
    </row>
    <row r="95" spans="1:16" x14ac:dyDescent="0.2">
      <c r="A95" s="26" t="s">
        <v>119</v>
      </c>
      <c r="B95" s="31">
        <f>SUM('[1]UG 0 PREFEITURA'!B95,'[1]UG 2 IPAM ADM'!B95,'[1]UG 3 IPAM ASSIST.'!B95,'[1]UG 4 SEMUSA'!B95,'[1]UG 5 FUNCULTURAL'!B95,'[1]UG 7 EMDUR'!B95,'[1]UG 8 FMCA'!B95,'[1]UG 9 SEMED'!B95,'[1]UG 10 IPAM FINANCEIRO'!B95,'[1]UG 11 IPAM CAPITALIZADO'!B95,'[1]UG 12 ADPVH'!B95)</f>
        <v>31646.57</v>
      </c>
      <c r="C95" s="49">
        <f>SUM('[1]UG 0 PREFEITURA'!C95,'[1]UG 2 IPAM ADM'!C95,'[1]UG 3 IPAM ASSIST.'!C95,'[1]UG 4 SEMUSA'!C95,'[1]UG 5 FUNCULTURAL'!C95,'[1]UG 7 EMDUR'!C95,'[1]UG 8 FMCA'!C95,'[1]UG 9 SEMED'!C95,'[1]UG 10 IPAM FINANCEIRO'!C95,'[1]UG 11 IPAM CAPITALIZADO'!C95,'[1]UG 12 ADPVH'!C95)</f>
        <v>0</v>
      </c>
      <c r="D95" s="50">
        <f>SUM('[1]UG 0 PREFEITURA'!D95,'[1]UG 2 IPAM ADM'!D95,'[1]UG 3 IPAM ASSIST.'!D95,'[1]UG 4 SEMUSA'!D95,'[1]UG 5 FUNCULTURAL'!D95,'[1]UG 7 EMDUR'!D95,'[1]UG 8 FMCA'!D95,'[1]UG 9 SEMED'!D95,'[1]UG 10 IPAM FINANCEIRO'!D95,'[1]UG 11 IPAM CAPITALIZADO'!D95,'[1]UG 12 ADPVH'!D95)</f>
        <v>0</v>
      </c>
      <c r="E95" s="16">
        <f>SUM('[1]UG 0 PREFEITURA'!E95,'[1]UG 2 IPAM ADM'!E95,'[1]UG 3 IPAM ASSIST.'!E95,'[1]UG 4 SEMUSA'!E95,'[1]UG 5 FUNCULTURAL'!E95,'[1]UG 7 EMDUR'!E95,'[1]UG 8 FMCA'!E95,'[1]UG 9 SEMED'!E95,'[1]UG 10 IPAM FINANCEIRO'!E95,'[1]UG 11 IPAM CAPITALIZADO'!E95,'[1]UG 12 ADPVH'!E95)</f>
        <v>0</v>
      </c>
      <c r="F95" s="16">
        <f>SUM('[1]UG 0 PREFEITURA'!F95,'[1]UG 2 IPAM ADM'!F95,'[1]UG 3 IPAM ASSIST.'!F95,'[1]UG 4 SEMUSA'!F95,'[1]UG 5 FUNCULTURAL'!F95,'[1]UG 7 EMDUR'!F95,'[1]UG 8 FMCA'!F95,'[1]UG 9 SEMED'!F95,'[1]UG 10 IPAM FINANCEIRO'!F95,'[1]UG 11 IPAM CAPITALIZADO'!F95,'[1]UG 12 ADPVH'!F95)</f>
        <v>0</v>
      </c>
      <c r="G95" s="16">
        <f>SUM('[1]UG 0 PREFEITURA'!G95,'[1]UG 2 IPAM ADM'!G95,'[1]UG 3 IPAM ASSIST.'!G95,'[1]UG 4 SEMUSA'!G95,'[1]UG 5 FUNCULTURAL'!G95,'[1]UG 7 EMDUR'!G95,'[1]UG 8 FMCA'!G95,'[1]UG 9 SEMED'!G95,'[1]UG 10 IPAM FINANCEIRO'!G95,'[1]UG 11 IPAM CAPITALIZADO'!G95,'[1]UG 12 ADPVH'!G95)</f>
        <v>0</v>
      </c>
      <c r="H95" s="49">
        <f>SUM('[1]UG 0 PREFEITURA'!H95,'[1]UG 2 IPAM ADM'!H95,'[1]UG 3 IPAM ASSIST.'!H95,'[1]UG 4 SEMUSA'!H95,'[1]UG 5 FUNCULTURAL'!H95,'[1]UG 7 EMDUR'!H95,'[1]UG 8 FMCA'!H95,'[1]UG 9 SEMED'!H95,'[1]UG 10 IPAM FINANCEIRO'!H95,'[1]UG 11 IPAM CAPITALIZADO'!H95,'[1]UG 12 ADPVH'!H95)</f>
        <v>0</v>
      </c>
      <c r="I95" s="50">
        <f>SUM('[1]UG 0 PREFEITURA'!I95,'[1]UG 2 IPAM ADM'!I95,'[1]UG 3 IPAM ASSIST.'!I95,'[1]UG 4 SEMUSA'!I95,'[1]UG 5 FUNCULTURAL'!I95,'[1]UG 7 EMDUR'!I95,'[1]UG 8 FMCA'!I95,'[1]UG 9 SEMED'!I95,'[1]UG 10 IPAM FINANCEIRO'!I95,'[1]UG 11 IPAM CAPITALIZADO'!I95,'[1]UG 12 ADPVH'!I95)</f>
        <v>0</v>
      </c>
      <c r="J95" s="16">
        <f t="shared" si="38"/>
        <v>31646.57</v>
      </c>
      <c r="K95" s="49">
        <f>SUM('[1]UG 0 PREFEITURA'!K95,'[1]UG 2 IPAM ADM'!K95,'[1]UG 3 IPAM ASSIST.'!K95,'[1]UG 4 SEMUSA'!K95,'[1]UG 5 FUNCULTURAL'!K95,'[1]UG 7 EMDUR'!K95,'[1]UG 8 FMCA'!K95,'[1]UG 9 SEMED'!K95,'[1]UG 10 IPAM FINANCEIRO'!K95,'[1]UG 11 IPAM CAPITALIZADO'!K95,'[1]UG 12 ADPVH'!K95)</f>
        <v>0</v>
      </c>
      <c r="L95" s="50">
        <f>SUM('[1]UG 0 PREFEITURA'!L95,'[1]UG 2 IPAM ADM'!L95,'[1]UG 3 IPAM ASSIST.'!L95,'[1]UG 4 SEMUSA'!L95,'[1]UG 5 FUNCULTURAL'!L95,'[1]UG 7 EMDUR'!L95,'[1]UG 8 FMCA'!L95,'[1]UG 9 SEMED'!L95,'[1]UG 10 IPAM FINANCEIRO'!L95,'[1]UG 11 IPAM CAPITALIZADO'!L95,'[1]UG 12 ADPVH'!L95)</f>
        <v>0</v>
      </c>
      <c r="M95" s="49">
        <f>SUM('[1]UG 0 PREFEITURA'!M95,'[1]UG 2 IPAM ADM'!M95,'[1]UG 3 IPAM ASSIST.'!M95,'[1]UG 4 SEMUSA'!M95,'[1]UG 5 FUNCULTURAL'!M95,'[1]UG 7 EMDUR'!M95,'[1]UG 8 FMCA'!M95,'[1]UG 9 SEMED'!M95,'[1]UG 10 IPAM FINANCEIRO'!M95,'[1]UG 11 IPAM CAPITALIZADO'!M95,'[1]UG 12 ADPVH'!M95)</f>
        <v>0</v>
      </c>
      <c r="N95" s="50">
        <f>SUM('[1]UG 0 PREFEITURA'!N95,'[1]UG 2 IPAM ADM'!N95,'[1]UG 3 IPAM ASSIST.'!N95,'[1]UG 4 SEMUSA'!N95,'[1]UG 5 FUNCULTURAL'!N95,'[1]UG 7 EMDUR'!N95,'[1]UG 8 FMCA'!N95,'[1]UG 9 SEMED'!N95,'[1]UG 10 IPAM FINANCEIRO'!N95,'[1]UG 11 IPAM CAPITALIZADO'!N95,'[1]UG 12 ADPVH'!N95)</f>
        <v>0</v>
      </c>
      <c r="O95" s="49">
        <f t="shared" si="39"/>
        <v>31646.57</v>
      </c>
      <c r="P95" s="50"/>
    </row>
    <row r="96" spans="1:16" x14ac:dyDescent="0.2">
      <c r="A96" s="26" t="s">
        <v>120</v>
      </c>
      <c r="B96" s="31">
        <f>SUM('[1]UG 0 PREFEITURA'!B96,'[1]UG 2 IPAM ADM'!B96,'[1]UG 3 IPAM ASSIST.'!B96,'[1]UG 4 SEMUSA'!B96,'[1]UG 5 FUNCULTURAL'!B96,'[1]UG 7 EMDUR'!B96,'[1]UG 8 FMCA'!B96,'[1]UG 9 SEMED'!B96,'[1]UG 10 IPAM FINANCEIRO'!B96,'[1]UG 11 IPAM CAPITALIZADO'!B96,'[1]UG 12 ADPVH'!B96)</f>
        <v>11.93</v>
      </c>
      <c r="C96" s="49">
        <f>SUM('[1]UG 0 PREFEITURA'!C96,'[1]UG 2 IPAM ADM'!C96,'[1]UG 3 IPAM ASSIST.'!C96,'[1]UG 4 SEMUSA'!C96,'[1]UG 5 FUNCULTURAL'!C96,'[1]UG 7 EMDUR'!C96,'[1]UG 8 FMCA'!C96,'[1]UG 9 SEMED'!C96,'[1]UG 10 IPAM FINANCEIRO'!C96,'[1]UG 11 IPAM CAPITALIZADO'!C96,'[1]UG 12 ADPVH'!C96)</f>
        <v>0</v>
      </c>
      <c r="D96" s="50">
        <f>SUM('[1]UG 0 PREFEITURA'!D96,'[1]UG 2 IPAM ADM'!D96,'[1]UG 3 IPAM ASSIST.'!D96,'[1]UG 4 SEMUSA'!D96,'[1]UG 5 FUNCULTURAL'!D96,'[1]UG 7 EMDUR'!D96,'[1]UG 8 FMCA'!D96,'[1]UG 9 SEMED'!D96,'[1]UG 10 IPAM FINANCEIRO'!D96,'[1]UG 11 IPAM CAPITALIZADO'!D96,'[1]UG 12 ADPVH'!D96)</f>
        <v>0</v>
      </c>
      <c r="E96" s="16">
        <f>SUM('[1]UG 0 PREFEITURA'!E96,'[1]UG 2 IPAM ADM'!E96,'[1]UG 3 IPAM ASSIST.'!E96,'[1]UG 4 SEMUSA'!E96,'[1]UG 5 FUNCULTURAL'!E96,'[1]UG 7 EMDUR'!E96,'[1]UG 8 FMCA'!E96,'[1]UG 9 SEMED'!E96,'[1]UG 10 IPAM FINANCEIRO'!E96,'[1]UG 11 IPAM CAPITALIZADO'!E96,'[1]UG 12 ADPVH'!E96)</f>
        <v>0</v>
      </c>
      <c r="F96" s="16">
        <f>SUM('[1]UG 0 PREFEITURA'!F96,'[1]UG 2 IPAM ADM'!F96,'[1]UG 3 IPAM ASSIST.'!F96,'[1]UG 4 SEMUSA'!F96,'[1]UG 5 FUNCULTURAL'!F96,'[1]UG 7 EMDUR'!F96,'[1]UG 8 FMCA'!F96,'[1]UG 9 SEMED'!F96,'[1]UG 10 IPAM FINANCEIRO'!F96,'[1]UG 11 IPAM CAPITALIZADO'!F96,'[1]UG 12 ADPVH'!F96)</f>
        <v>0</v>
      </c>
      <c r="G96" s="16">
        <f>SUM('[1]UG 0 PREFEITURA'!G96,'[1]UG 2 IPAM ADM'!G96,'[1]UG 3 IPAM ASSIST.'!G96,'[1]UG 4 SEMUSA'!G96,'[1]UG 5 FUNCULTURAL'!G96,'[1]UG 7 EMDUR'!G96,'[1]UG 8 FMCA'!G96,'[1]UG 9 SEMED'!G96,'[1]UG 10 IPAM FINANCEIRO'!G96,'[1]UG 11 IPAM CAPITALIZADO'!G96,'[1]UG 12 ADPVH'!G96)</f>
        <v>0</v>
      </c>
      <c r="H96" s="49">
        <f>SUM('[1]UG 0 PREFEITURA'!H96,'[1]UG 2 IPAM ADM'!H96,'[1]UG 3 IPAM ASSIST.'!H96,'[1]UG 4 SEMUSA'!H96,'[1]UG 5 FUNCULTURAL'!H96,'[1]UG 7 EMDUR'!H96,'[1]UG 8 FMCA'!H96,'[1]UG 9 SEMED'!H96,'[1]UG 10 IPAM FINANCEIRO'!H96,'[1]UG 11 IPAM CAPITALIZADO'!H96,'[1]UG 12 ADPVH'!H96)</f>
        <v>0</v>
      </c>
      <c r="I96" s="50">
        <f>SUM('[1]UG 0 PREFEITURA'!I96,'[1]UG 2 IPAM ADM'!I96,'[1]UG 3 IPAM ASSIST.'!I96,'[1]UG 4 SEMUSA'!I96,'[1]UG 5 FUNCULTURAL'!I96,'[1]UG 7 EMDUR'!I96,'[1]UG 8 FMCA'!I96,'[1]UG 9 SEMED'!I96,'[1]UG 10 IPAM FINANCEIRO'!I96,'[1]UG 11 IPAM CAPITALIZADO'!I96,'[1]UG 12 ADPVH'!I96)</f>
        <v>0</v>
      </c>
      <c r="J96" s="16">
        <f t="shared" si="38"/>
        <v>11.93</v>
      </c>
      <c r="K96" s="49">
        <f>SUM('[1]UG 0 PREFEITURA'!K96,'[1]UG 2 IPAM ADM'!K96,'[1]UG 3 IPAM ASSIST.'!K96,'[1]UG 4 SEMUSA'!K96,'[1]UG 5 FUNCULTURAL'!K96,'[1]UG 7 EMDUR'!K96,'[1]UG 8 FMCA'!K96,'[1]UG 9 SEMED'!K96,'[1]UG 10 IPAM FINANCEIRO'!K96,'[1]UG 11 IPAM CAPITALIZADO'!K96,'[1]UG 12 ADPVH'!K96)</f>
        <v>0</v>
      </c>
      <c r="L96" s="50">
        <f>SUM('[1]UG 0 PREFEITURA'!L96,'[1]UG 2 IPAM ADM'!L96,'[1]UG 3 IPAM ASSIST.'!L96,'[1]UG 4 SEMUSA'!L96,'[1]UG 5 FUNCULTURAL'!L96,'[1]UG 7 EMDUR'!L96,'[1]UG 8 FMCA'!L96,'[1]UG 9 SEMED'!L96,'[1]UG 10 IPAM FINANCEIRO'!L96,'[1]UG 11 IPAM CAPITALIZADO'!L96,'[1]UG 12 ADPVH'!L96)</f>
        <v>0</v>
      </c>
      <c r="M96" s="49">
        <f>SUM('[1]UG 0 PREFEITURA'!M96,'[1]UG 2 IPAM ADM'!M96,'[1]UG 3 IPAM ASSIST.'!M96,'[1]UG 4 SEMUSA'!M96,'[1]UG 5 FUNCULTURAL'!M96,'[1]UG 7 EMDUR'!M96,'[1]UG 8 FMCA'!M96,'[1]UG 9 SEMED'!M96,'[1]UG 10 IPAM FINANCEIRO'!M96,'[1]UG 11 IPAM CAPITALIZADO'!M96,'[1]UG 12 ADPVH'!M96)</f>
        <v>0</v>
      </c>
      <c r="N96" s="50">
        <f>SUM('[1]UG 0 PREFEITURA'!N96,'[1]UG 2 IPAM ADM'!N96,'[1]UG 3 IPAM ASSIST.'!N96,'[1]UG 4 SEMUSA'!N96,'[1]UG 5 FUNCULTURAL'!N96,'[1]UG 7 EMDUR'!N96,'[1]UG 8 FMCA'!N96,'[1]UG 9 SEMED'!N96,'[1]UG 10 IPAM FINANCEIRO'!N96,'[1]UG 11 IPAM CAPITALIZADO'!N96,'[1]UG 12 ADPVH'!N96)</f>
        <v>0</v>
      </c>
      <c r="O96" s="49">
        <f t="shared" si="39"/>
        <v>11.93</v>
      </c>
      <c r="P96" s="50"/>
    </row>
    <row r="97" spans="1:16" x14ac:dyDescent="0.2">
      <c r="A97" s="32" t="s">
        <v>121</v>
      </c>
      <c r="B97" s="33">
        <f t="shared" ref="B97:P97" si="40">SUM(B13,B22)</f>
        <v>1237163231.4200001</v>
      </c>
      <c r="C97" s="65">
        <f>SUM(C13,C22)</f>
        <v>2153595.29</v>
      </c>
      <c r="D97" s="65">
        <f t="shared" si="40"/>
        <v>0</v>
      </c>
      <c r="E97" s="33">
        <f t="shared" si="40"/>
        <v>32317840.999999996</v>
      </c>
      <c r="F97" s="33">
        <f t="shared" si="40"/>
        <v>0</v>
      </c>
      <c r="G97" s="33">
        <f t="shared" si="40"/>
        <v>31965122.600000016</v>
      </c>
      <c r="H97" s="65">
        <f t="shared" si="40"/>
        <v>0</v>
      </c>
      <c r="I97" s="65">
        <f t="shared" si="40"/>
        <v>0</v>
      </c>
      <c r="J97" s="33">
        <f t="shared" si="40"/>
        <v>1170726672.53</v>
      </c>
      <c r="K97" s="65">
        <f>SUM(K13,K22)</f>
        <v>113346763.95999999</v>
      </c>
      <c r="L97" s="65">
        <f t="shared" si="40"/>
        <v>0</v>
      </c>
      <c r="M97" s="65">
        <f t="shared" si="40"/>
        <v>0</v>
      </c>
      <c r="N97" s="65">
        <f t="shared" si="40"/>
        <v>0</v>
      </c>
      <c r="O97" s="65">
        <f>SUM(O13,O22)</f>
        <v>1057379908.5700001</v>
      </c>
      <c r="P97" s="65">
        <f t="shared" si="40"/>
        <v>0</v>
      </c>
    </row>
    <row r="98" spans="1:16" x14ac:dyDescent="0.2">
      <c r="A98" s="34" t="s">
        <v>122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4"/>
      <c r="P98" s="34"/>
    </row>
    <row r="99" spans="1:16" x14ac:dyDescent="0.2">
      <c r="A99" s="36" t="s">
        <v>123</v>
      </c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</row>
    <row r="100" spans="1:16" x14ac:dyDescent="0.2">
      <c r="A100" s="67" t="s">
        <v>124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</row>
    <row r="101" spans="1:16" ht="36" customHeight="1" x14ac:dyDescent="0.2">
      <c r="A101" s="66" t="s">
        <v>128</v>
      </c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</row>
    <row r="102" spans="1:16" ht="15" x14ac:dyDescent="0.25">
      <c r="B102"/>
    </row>
    <row r="103" spans="1:16" x14ac:dyDescent="0.2">
      <c r="A103" s="45" t="s">
        <v>31</v>
      </c>
      <c r="B103" s="45"/>
    </row>
    <row r="104" spans="1:16" x14ac:dyDescent="0.2">
      <c r="A104" s="13" t="s">
        <v>33</v>
      </c>
      <c r="B104" s="14">
        <f>SUM('[1]UG 0 PREFEITURA'!B104,'[1]UG 2 IPAM ADM'!B105,'[1]UG 3 IPAM ASSIST.'!B105,'[1]UG 4 SEMUSA'!B104,'[1]UG 5 FUNCULTURAL'!B103,'[1]UG 7 EMDUR'!B103,'[1]UG 8 FMCA'!B103,'[1]UG 9 SEMED'!B103,'[1]UG 10 IPAM FINANCEIRO'!B103,'[1]UG 11 IPAM CAPITALIZADO'!B104,'[1]UG 12 ADPVH'!B104)</f>
        <v>3901672.1</v>
      </c>
    </row>
    <row r="105" spans="1:16" x14ac:dyDescent="0.2">
      <c r="A105" s="13" t="s">
        <v>35</v>
      </c>
      <c r="B105" s="14">
        <f>SUM('[1]UG 0 PREFEITURA'!B105,'[1]UG 2 IPAM ADM'!B106,'[1]UG 3 IPAM ASSIST.'!B106,'[1]UG 4 SEMUSA'!B105,'[1]UG 5 FUNCULTURAL'!B104,'[1]UG 7 EMDUR'!B104,'[1]UG 8 FMCA'!B104,'[1]UG 9 SEMED'!B104,'[1]UG 10 IPAM FINANCEIRO'!B104,'[1]UG 11 IPAM CAPITALIZADO'!B105,'[1]UG 12 ADPVH'!B105)</f>
        <v>5271832.28</v>
      </c>
    </row>
    <row r="106" spans="1:16" x14ac:dyDescent="0.2">
      <c r="A106" s="13" t="s">
        <v>37</v>
      </c>
      <c r="B106" s="14">
        <f>SUM('[1]UG 0 PREFEITURA'!B106,'[1]UG 2 IPAM ADM'!B107,'[1]UG 3 IPAM ASSIST.'!B107,'[1]UG 4 SEMUSA'!B106,'[1]UG 5 FUNCULTURAL'!B105,'[1]UG 7 EMDUR'!B105,'[1]UG 8 FMCA'!B105,'[1]UG 9 SEMED'!B105,'[1]UG 10 IPAM FINANCEIRO'!B105,'[1]UG 11 IPAM CAPITALIZADO'!B106,'[1]UG 12 ADPVH'!B106)</f>
        <v>125149767.65000001</v>
      </c>
    </row>
    <row r="107" spans="1:16" x14ac:dyDescent="0.2">
      <c r="A107" s="13" t="s">
        <v>39</v>
      </c>
      <c r="B107" s="14">
        <f>'[1]UG 7 EMDUR'!B106</f>
        <v>36000</v>
      </c>
    </row>
    <row r="108" spans="1:16" x14ac:dyDescent="0.2">
      <c r="A108" s="13" t="s">
        <v>41</v>
      </c>
      <c r="B108" s="14">
        <f>SUM('[1]UG 0 PREFEITURA'!B107,'[1]UG 2 IPAM ADM'!B108,'[1]UG 3 IPAM ASSIST.'!B108,'[1]UG 4 SEMUSA'!B107,'[1]UG 5 FUNCULTURAL'!B106,'[1]UG 7 EMDUR'!B107,'[1]UG 8 FMCA'!B106,'[1]UG 9 SEMED'!B106,'[1]UG 10 IPAM FINANCEIRO'!B106,'[1]UG 11 IPAM CAPITALIZADO'!B107,'[1]UG 12 ADPVH'!B107)</f>
        <v>22738382.360000003</v>
      </c>
    </row>
    <row r="109" spans="1:16" x14ac:dyDescent="0.2">
      <c r="A109" s="21" t="s">
        <v>64</v>
      </c>
      <c r="B109" s="22">
        <f>SUM(B104:B108)</f>
        <v>157097654.39000002</v>
      </c>
    </row>
    <row r="110" spans="1:16" x14ac:dyDescent="0.2">
      <c r="A110" s="21" t="s">
        <v>44</v>
      </c>
      <c r="B110" s="22">
        <f>SUM('[1]UG 0 PREFEITURA'!B109,'[1]UG 2 IPAM ADM'!B110,'[1]UG 3 IPAM ASSIST.'!B110,'[1]UG 4 SEMUSA'!B109,'[1]UG 5 FUNCULTURAL'!B108,'[1]UG 7 EMDUR'!B108,'[1]UG 8 FMCA'!B108,'[1]UG 9 SEMED'!B108,'[1]UG 10 IPAM FINANCEIRO'!B108,'[1]UG 11 IPAM CAPITALIZADO'!B109,'[1]UG 12 ADPVH'!B109)</f>
        <v>157097654.38999999</v>
      </c>
    </row>
    <row r="111" spans="1:16" x14ac:dyDescent="0.2">
      <c r="A111" s="21" t="s">
        <v>46</v>
      </c>
      <c r="B111" s="22">
        <f>B109-B110</f>
        <v>0</v>
      </c>
    </row>
    <row r="112" spans="1:16" ht="15" x14ac:dyDescent="0.25">
      <c r="A112"/>
      <c r="B112"/>
    </row>
    <row r="113" spans="1:16" x14ac:dyDescent="0.2">
      <c r="A113" s="13" t="s">
        <v>48</v>
      </c>
      <c r="B113" s="23">
        <f>SUM(C97,E97)</f>
        <v>34471436.289999999</v>
      </c>
    </row>
    <row r="114" spans="1:16" x14ac:dyDescent="0.2">
      <c r="A114" s="13" t="s">
        <v>125</v>
      </c>
      <c r="B114" s="14">
        <f>SUM('[1]UG 0 PREFEITURA'!B113:B114)</f>
        <v>90661095.5</v>
      </c>
    </row>
    <row r="115" spans="1:16" x14ac:dyDescent="0.2">
      <c r="A115" s="13" t="s">
        <v>54</v>
      </c>
      <c r="B115" s="14">
        <f>B109-B113-B114</f>
        <v>31965122.600000024</v>
      </c>
    </row>
    <row r="119" spans="1:16" x14ac:dyDescent="0.2">
      <c r="A119" s="32" t="s">
        <v>126</v>
      </c>
      <c r="B119" s="33">
        <f>SUM('[1]UG 0 PREFEITURA'!B97,'[1]UG 2 IPAM ADM'!B97,'[1]UG 3 IPAM ASSIST.'!B97,'[1]UG 4 SEMUSA'!B97,'[1]UG 5 FUNCULTURAL'!B97,'[1]UG 7 EMDUR'!B97,'[1]UG 8 FMCA'!B97,'[1]UG 9 SEMED'!B97,'[1]UG 10 IPAM FINANCEIRO'!B97,'[1]UG 11 IPAM CAPITALIZADO'!B97,'[1]UG 12 ADPVH'!B97)</f>
        <v>1237163231.4200003</v>
      </c>
      <c r="C119" s="65">
        <f>SUM('[1]UG 0 PREFEITURA'!C97,'[1]UG 2 IPAM ADM'!C97,'[1]UG 3 IPAM ASSIST.'!C97,'[1]UG 4 SEMUSA'!C97,'[1]UG 5 FUNCULTURAL'!C97,'[1]UG 7 EMDUR'!C97,'[1]UG 8 FMCA'!C97,'[1]UG 9 SEMED'!C97,'[1]UG 10 IPAM FINANCEIRO'!C97,'[1]UG 11 IPAM CAPITALIZADO'!C97,'[1]UG 12 ADPVH'!C97)</f>
        <v>2153595.29</v>
      </c>
      <c r="D119" s="65">
        <f>SUM('[1]UG 0 PREFEITURA'!D97,'[1]UG 2 IPAM ADM'!D97,'[1]UG 3 IPAM ASSIST.'!D97,'[1]UG 4 SEMUSA'!D97,'[1]UG 5 FUNCULTURAL'!D97,'[1]UG 7 EMDUR'!D97,'[1]UG 8 FMCA'!D97,'[1]UG 9 SEMED'!D97,'[1]UG 10 IPAM FINANCEIRO'!D97,'[1]UG 11 IPAM CAPITALIZADO'!D97,'[1]UG 12 ADPVH'!D97)</f>
        <v>0</v>
      </c>
      <c r="E119" s="33">
        <f>SUM('[1]UG 0 PREFEITURA'!E97,'[1]UG 2 IPAM ADM'!E97,'[1]UG 3 IPAM ASSIST.'!E97,'[1]UG 4 SEMUSA'!E97,'[1]UG 5 FUNCULTURAL'!E97,'[1]UG 7 EMDUR'!E97,'[1]UG 8 FMCA'!E97,'[1]UG 9 SEMED'!E97,'[1]UG 10 IPAM FINANCEIRO'!E97,'[1]UG 11 IPAM CAPITALIZADO'!E97,'[1]UG 12 ADPVH'!E97)</f>
        <v>32317840.999999996</v>
      </c>
      <c r="F119" s="33">
        <f>SUM('[1]UG 0 PREFEITURA'!F97,'[1]UG 2 IPAM ADM'!F97,'[1]UG 3 IPAM ASSIST.'!F97,'[1]UG 4 SEMUSA'!F97,'[1]UG 5 FUNCULTURAL'!F97,'[1]UG 7 EMDUR'!F97,'[1]UG 8 FMCA'!F97,'[1]UG 9 SEMED'!F97,'[1]UG 10 IPAM FINANCEIRO'!F97,'[1]UG 11 IPAM CAPITALIZADO'!F97,'[1]UG 12 ADPVH'!F97)</f>
        <v>0</v>
      </c>
      <c r="G119" s="33">
        <f>SUM('[1]UG 0 PREFEITURA'!G97,'[1]UG 2 IPAM ADM'!G97,'[1]UG 3 IPAM ASSIST.'!G97,'[1]UG 4 SEMUSA'!G97,'[1]UG 5 FUNCULTURAL'!G97,'[1]UG 7 EMDUR'!G97,'[1]UG 8 FMCA'!G97,'[1]UG 9 SEMED'!G97,'[1]UG 10 IPAM FINANCEIRO'!G97,'[1]UG 11 IPAM CAPITALIZADO'!G97,'[1]UG 12 ADPVH'!G97)</f>
        <v>31965122.600000016</v>
      </c>
      <c r="H119" s="65">
        <f>SUM('[1]UG 0 PREFEITURA'!H97,'[1]UG 2 IPAM ADM'!H97,'[1]UG 3 IPAM ASSIST.'!H97,'[1]UG 4 SEMUSA'!H97,'[1]UG 5 FUNCULTURAL'!H97,'[1]UG 7 EMDUR'!H97,'[1]UG 8 FMCA'!H97,'[1]UG 9 SEMED'!H97,'[1]UG 10 IPAM FINANCEIRO'!H97,'[1]UG 11 IPAM CAPITALIZADO'!H97,'[1]UG 12 ADPVH'!H97)</f>
        <v>0</v>
      </c>
      <c r="I119" s="65">
        <f>SUM('[1]UG 0 PREFEITURA'!I97,'[1]UG 2 IPAM ADM'!I97,'[1]UG 3 IPAM ASSIST.'!I97,'[1]UG 4 SEMUSA'!I97,'[1]UG 5 FUNCULTURAL'!I97,'[1]UG 7 EMDUR'!I97,'[1]UG 8 FMCA'!I97,'[1]UG 9 SEMED'!I97,'[1]UG 10 IPAM FINANCEIRO'!I97,'[1]UG 11 IPAM CAPITALIZADO'!I97,'[1]UG 12 ADPVH'!I97)</f>
        <v>0</v>
      </c>
      <c r="J119" s="33">
        <f t="shared" ref="J119" si="41">B119-SUM(C119:G119)</f>
        <v>1170726672.5300002</v>
      </c>
      <c r="K119" s="65">
        <f>SUM('[1]UG 0 PREFEITURA'!K97,'[1]UG 2 IPAM ADM'!K97,'[1]UG 3 IPAM ASSIST.'!K97,'[1]UG 4 SEMUSA'!K97,'[1]UG 5 FUNCULTURAL'!K97,'[1]UG 7 EMDUR'!K97,'[1]UG 8 FMCA'!K97,'[1]UG 9 SEMED'!K97,'[1]UG 10 IPAM FINANCEIRO'!K97,'[1]UG 11 IPAM CAPITALIZADO'!K97,'[1]UG 12 ADPVH'!K97)</f>
        <v>113346763.95999998</v>
      </c>
      <c r="L119" s="65">
        <f>SUM('[1]UG 0 PREFEITURA'!L97,'[1]UG 2 IPAM ADM'!L97,'[1]UG 3 IPAM ASSIST.'!L97,'[1]UG 4 SEMUSA'!L97,'[1]UG 5 FUNCULTURAL'!L97,'[1]UG 7 EMDUR'!L97,'[1]UG 8 FMCA'!L97,'[1]UG 9 SEMED'!L97,'[1]UG 10 IPAM FINANCEIRO'!L97,'[1]UG 11 IPAM CAPITALIZADO'!L97,'[1]UG 12 ADPVH'!L97)</f>
        <v>0</v>
      </c>
      <c r="M119" s="65">
        <f>SUM('[1]UG 0 PREFEITURA'!M97,'[1]UG 2 IPAM ADM'!M97,'[1]UG 3 IPAM ASSIST.'!M97,'[1]UG 4 SEMUSA'!M97,'[1]UG 5 FUNCULTURAL'!M97,'[1]UG 7 EMDUR'!M97,'[1]UG 8 FMCA'!M97,'[1]UG 9 SEMED'!M97,'[1]UG 10 IPAM FINANCEIRO'!M97,'[1]UG 11 IPAM CAPITALIZADO'!M97,'[1]UG 12 ADPVH'!M97)</f>
        <v>0</v>
      </c>
      <c r="N119" s="65">
        <f>SUM('[1]UG 0 PREFEITURA'!N97,'[1]UG 2 IPAM ADM'!N97,'[1]UG 3 IPAM ASSIST.'!N97,'[1]UG 4 SEMUSA'!N97,'[1]UG 5 FUNCULTURAL'!N97,'[1]UG 7 EMDUR'!N97,'[1]UG 8 FMCA'!N97,'[1]UG 9 SEMED'!N97,'[1]UG 10 IPAM FINANCEIRO'!N97,'[1]UG 11 IPAM CAPITALIZADO'!N97,'[1]UG 12 ADPVH'!N97)</f>
        <v>0</v>
      </c>
      <c r="O119" s="65">
        <f t="shared" ref="O119" si="42">J119-K119</f>
        <v>1057379908.5700002</v>
      </c>
      <c r="P119" s="65"/>
    </row>
    <row r="121" spans="1:16" x14ac:dyDescent="0.2">
      <c r="A121" s="32" t="s">
        <v>127</v>
      </c>
      <c r="B121" s="33">
        <f>B97-B119</f>
        <v>0</v>
      </c>
      <c r="C121" s="65">
        <f t="shared" ref="C121:P121" si="43">C97-C119</f>
        <v>0</v>
      </c>
      <c r="D121" s="65">
        <f t="shared" si="43"/>
        <v>0</v>
      </c>
      <c r="E121" s="33">
        <f t="shared" si="43"/>
        <v>0</v>
      </c>
      <c r="F121" s="33">
        <f t="shared" si="43"/>
        <v>0</v>
      </c>
      <c r="G121" s="33">
        <f t="shared" si="43"/>
        <v>0</v>
      </c>
      <c r="H121" s="65">
        <f t="shared" si="43"/>
        <v>0</v>
      </c>
      <c r="I121" s="65">
        <f t="shared" si="43"/>
        <v>0</v>
      </c>
      <c r="J121" s="33">
        <f t="shared" si="43"/>
        <v>0</v>
      </c>
      <c r="K121" s="65">
        <f t="shared" si="43"/>
        <v>0</v>
      </c>
      <c r="L121" s="65">
        <f t="shared" si="43"/>
        <v>0</v>
      </c>
      <c r="M121" s="65">
        <f t="shared" si="43"/>
        <v>0</v>
      </c>
      <c r="N121" s="65">
        <f t="shared" si="43"/>
        <v>0</v>
      </c>
      <c r="O121" s="65">
        <f t="shared" si="43"/>
        <v>0</v>
      </c>
      <c r="P121" s="65">
        <f t="shared" si="43"/>
        <v>0</v>
      </c>
    </row>
  </sheetData>
  <mergeCells count="457">
    <mergeCell ref="C121:D121"/>
    <mergeCell ref="H121:I121"/>
    <mergeCell ref="K121:L121"/>
    <mergeCell ref="M121:N121"/>
    <mergeCell ref="O121:P121"/>
    <mergeCell ref="A101:P101"/>
    <mergeCell ref="A100:P100"/>
    <mergeCell ref="A103:B103"/>
    <mergeCell ref="C119:D119"/>
    <mergeCell ref="H119:I119"/>
    <mergeCell ref="K119:L119"/>
    <mergeCell ref="M119:N119"/>
    <mergeCell ref="O119:P119"/>
    <mergeCell ref="C96:D96"/>
    <mergeCell ref="H96:I96"/>
    <mergeCell ref="K96:L96"/>
    <mergeCell ref="M96:N96"/>
    <mergeCell ref="O96:P96"/>
    <mergeCell ref="C97:D97"/>
    <mergeCell ref="H97:I97"/>
    <mergeCell ref="K97:L97"/>
    <mergeCell ref="M97:N97"/>
    <mergeCell ref="O97:P97"/>
    <mergeCell ref="C94:D94"/>
    <mergeCell ref="H94:I94"/>
    <mergeCell ref="K94:L94"/>
    <mergeCell ref="M94:N94"/>
    <mergeCell ref="O94:P94"/>
    <mergeCell ref="C95:D95"/>
    <mergeCell ref="H95:I95"/>
    <mergeCell ref="K95:L95"/>
    <mergeCell ref="M95:N95"/>
    <mergeCell ref="O95:P95"/>
    <mergeCell ref="C92:D92"/>
    <mergeCell ref="H92:I92"/>
    <mergeCell ref="K92:L92"/>
    <mergeCell ref="M92:N92"/>
    <mergeCell ref="O92:P92"/>
    <mergeCell ref="C93:D93"/>
    <mergeCell ref="H93:I93"/>
    <mergeCell ref="K93:L93"/>
    <mergeCell ref="M93:N93"/>
    <mergeCell ref="O93:P93"/>
    <mergeCell ref="C90:D90"/>
    <mergeCell ref="H90:I90"/>
    <mergeCell ref="K90:L90"/>
    <mergeCell ref="M90:N90"/>
    <mergeCell ref="O90:P90"/>
    <mergeCell ref="C91:D91"/>
    <mergeCell ref="H91:I91"/>
    <mergeCell ref="K91:L91"/>
    <mergeCell ref="M91:N91"/>
    <mergeCell ref="O91:P91"/>
    <mergeCell ref="C88:D88"/>
    <mergeCell ref="H88:I88"/>
    <mergeCell ref="K88:L88"/>
    <mergeCell ref="M88:N88"/>
    <mergeCell ref="O88:P88"/>
    <mergeCell ref="C89:D89"/>
    <mergeCell ref="H89:I89"/>
    <mergeCell ref="K89:L89"/>
    <mergeCell ref="M89:N89"/>
    <mergeCell ref="O89:P89"/>
    <mergeCell ref="C86:D86"/>
    <mergeCell ref="H86:I86"/>
    <mergeCell ref="K86:L86"/>
    <mergeCell ref="M86:N86"/>
    <mergeCell ref="O86:P86"/>
    <mergeCell ref="C87:D87"/>
    <mergeCell ref="H87:I87"/>
    <mergeCell ref="K87:L87"/>
    <mergeCell ref="M87:N87"/>
    <mergeCell ref="O87:P87"/>
    <mergeCell ref="C84:D84"/>
    <mergeCell ref="H84:I84"/>
    <mergeCell ref="K84:L84"/>
    <mergeCell ref="M84:N84"/>
    <mergeCell ref="O84:P84"/>
    <mergeCell ref="C85:D85"/>
    <mergeCell ref="H85:I85"/>
    <mergeCell ref="K85:L85"/>
    <mergeCell ref="M85:N85"/>
    <mergeCell ref="O85:P85"/>
    <mergeCell ref="C82:D82"/>
    <mergeCell ref="H82:I82"/>
    <mergeCell ref="K82:L82"/>
    <mergeCell ref="M82:N82"/>
    <mergeCell ref="O82:P82"/>
    <mergeCell ref="C83:D83"/>
    <mergeCell ref="H83:I83"/>
    <mergeCell ref="K83:L83"/>
    <mergeCell ref="M83:N83"/>
    <mergeCell ref="O83:P83"/>
    <mergeCell ref="C80:D80"/>
    <mergeCell ref="H80:I80"/>
    <mergeCell ref="K80:L80"/>
    <mergeCell ref="M80:N80"/>
    <mergeCell ref="O80:P80"/>
    <mergeCell ref="C81:D81"/>
    <mergeCell ref="H81:I81"/>
    <mergeCell ref="K81:L81"/>
    <mergeCell ref="M81:N81"/>
    <mergeCell ref="O81:P81"/>
    <mergeCell ref="C78:D78"/>
    <mergeCell ref="H78:I78"/>
    <mergeCell ref="K78:L78"/>
    <mergeCell ref="M78:N78"/>
    <mergeCell ref="O78:P78"/>
    <mergeCell ref="C79:D79"/>
    <mergeCell ref="H79:I79"/>
    <mergeCell ref="K79:L79"/>
    <mergeCell ref="M79:N79"/>
    <mergeCell ref="O79:P79"/>
    <mergeCell ref="C76:D76"/>
    <mergeCell ref="H76:I76"/>
    <mergeCell ref="K76:L76"/>
    <mergeCell ref="M76:N76"/>
    <mergeCell ref="O76:P76"/>
    <mergeCell ref="C77:D77"/>
    <mergeCell ref="H77:I77"/>
    <mergeCell ref="K77:L77"/>
    <mergeCell ref="M77:N77"/>
    <mergeCell ref="O77:P77"/>
    <mergeCell ref="C74:D74"/>
    <mergeCell ref="H74:I74"/>
    <mergeCell ref="K74:L74"/>
    <mergeCell ref="M74:N74"/>
    <mergeCell ref="O74:P74"/>
    <mergeCell ref="C75:D75"/>
    <mergeCell ref="H75:I75"/>
    <mergeCell ref="K75:L75"/>
    <mergeCell ref="M75:N75"/>
    <mergeCell ref="O75:P75"/>
    <mergeCell ref="C72:D72"/>
    <mergeCell ref="H72:I72"/>
    <mergeCell ref="K72:L72"/>
    <mergeCell ref="M72:N72"/>
    <mergeCell ref="O72:P72"/>
    <mergeCell ref="C73:D73"/>
    <mergeCell ref="H73:I73"/>
    <mergeCell ref="K73:L73"/>
    <mergeCell ref="M73:N73"/>
    <mergeCell ref="O73:P73"/>
    <mergeCell ref="C70:D70"/>
    <mergeCell ref="H70:I70"/>
    <mergeCell ref="K70:L70"/>
    <mergeCell ref="M70:N70"/>
    <mergeCell ref="O70:P70"/>
    <mergeCell ref="C71:D71"/>
    <mergeCell ref="H71:I71"/>
    <mergeCell ref="K71:L71"/>
    <mergeCell ref="M71:N71"/>
    <mergeCell ref="O71:P71"/>
    <mergeCell ref="C68:D68"/>
    <mergeCell ref="H68:I68"/>
    <mergeCell ref="K68:L68"/>
    <mergeCell ref="M68:N68"/>
    <mergeCell ref="O68:P68"/>
    <mergeCell ref="C69:D69"/>
    <mergeCell ref="H69:I69"/>
    <mergeCell ref="K69:L69"/>
    <mergeCell ref="M69:N69"/>
    <mergeCell ref="O69:P69"/>
    <mergeCell ref="C66:D66"/>
    <mergeCell ref="H66:I66"/>
    <mergeCell ref="K66:L66"/>
    <mergeCell ref="M66:N66"/>
    <mergeCell ref="O66:P66"/>
    <mergeCell ref="C67:D67"/>
    <mergeCell ref="H67:I67"/>
    <mergeCell ref="K67:L67"/>
    <mergeCell ref="M67:N67"/>
    <mergeCell ref="O67:P67"/>
    <mergeCell ref="C64:D64"/>
    <mergeCell ref="H64:I64"/>
    <mergeCell ref="K64:L64"/>
    <mergeCell ref="M64:N64"/>
    <mergeCell ref="O64:P64"/>
    <mergeCell ref="C65:D65"/>
    <mergeCell ref="H65:I65"/>
    <mergeCell ref="K65:L65"/>
    <mergeCell ref="M65:N65"/>
    <mergeCell ref="O65:P65"/>
    <mergeCell ref="C62:D62"/>
    <mergeCell ref="H62:I62"/>
    <mergeCell ref="K62:L62"/>
    <mergeCell ref="M62:N62"/>
    <mergeCell ref="O62:P62"/>
    <mergeCell ref="C63:D63"/>
    <mergeCell ref="H63:I63"/>
    <mergeCell ref="K63:L63"/>
    <mergeCell ref="M63:N63"/>
    <mergeCell ref="O63:P63"/>
    <mergeCell ref="C60:D60"/>
    <mergeCell ref="H60:I60"/>
    <mergeCell ref="K60:L60"/>
    <mergeCell ref="M60:N60"/>
    <mergeCell ref="O60:P60"/>
    <mergeCell ref="C61:D61"/>
    <mergeCell ref="H61:I61"/>
    <mergeCell ref="K61:L61"/>
    <mergeCell ref="M61:N61"/>
    <mergeCell ref="O61:P61"/>
    <mergeCell ref="C58:D58"/>
    <mergeCell ref="H58:I58"/>
    <mergeCell ref="K58:L58"/>
    <mergeCell ref="M58:N58"/>
    <mergeCell ref="O58:P58"/>
    <mergeCell ref="C59:D59"/>
    <mergeCell ref="H59:I59"/>
    <mergeCell ref="K59:L59"/>
    <mergeCell ref="M59:N59"/>
    <mergeCell ref="O59:P59"/>
    <mergeCell ref="C56:D56"/>
    <mergeCell ref="H56:I56"/>
    <mergeCell ref="K56:L56"/>
    <mergeCell ref="M56:N56"/>
    <mergeCell ref="O56:P56"/>
    <mergeCell ref="C57:D57"/>
    <mergeCell ref="H57:I57"/>
    <mergeCell ref="K57:L57"/>
    <mergeCell ref="M57:N57"/>
    <mergeCell ref="O57:P57"/>
    <mergeCell ref="C54:D54"/>
    <mergeCell ref="H54:I54"/>
    <mergeCell ref="K54:L54"/>
    <mergeCell ref="M54:N54"/>
    <mergeCell ref="O54:P54"/>
    <mergeCell ref="C55:D55"/>
    <mergeCell ref="H55:I55"/>
    <mergeCell ref="K55:L55"/>
    <mergeCell ref="M55:N55"/>
    <mergeCell ref="O55:P55"/>
    <mergeCell ref="C52:D52"/>
    <mergeCell ref="H52:I52"/>
    <mergeCell ref="K52:L52"/>
    <mergeCell ref="M52:N52"/>
    <mergeCell ref="O52:P52"/>
    <mergeCell ref="C53:D53"/>
    <mergeCell ref="H53:I53"/>
    <mergeCell ref="K53:L53"/>
    <mergeCell ref="M53:N53"/>
    <mergeCell ref="O53:P53"/>
    <mergeCell ref="C50:D50"/>
    <mergeCell ref="H50:I50"/>
    <mergeCell ref="K50:L50"/>
    <mergeCell ref="M50:N50"/>
    <mergeCell ref="O50:P50"/>
    <mergeCell ref="C51:D51"/>
    <mergeCell ref="H51:I51"/>
    <mergeCell ref="K51:L51"/>
    <mergeCell ref="M51:N51"/>
    <mergeCell ref="O51:P51"/>
    <mergeCell ref="C48:D48"/>
    <mergeCell ref="H48:I48"/>
    <mergeCell ref="K48:L48"/>
    <mergeCell ref="M48:N48"/>
    <mergeCell ref="O48:P48"/>
    <mergeCell ref="C49:D49"/>
    <mergeCell ref="H49:I49"/>
    <mergeCell ref="K49:L49"/>
    <mergeCell ref="M49:N49"/>
    <mergeCell ref="O49:P49"/>
    <mergeCell ref="C46:D46"/>
    <mergeCell ref="H46:I46"/>
    <mergeCell ref="K46:L46"/>
    <mergeCell ref="M46:N46"/>
    <mergeCell ref="O46:P46"/>
    <mergeCell ref="C47:D47"/>
    <mergeCell ref="H47:I47"/>
    <mergeCell ref="K47:L47"/>
    <mergeCell ref="M47:N47"/>
    <mergeCell ref="O47:P47"/>
    <mergeCell ref="C44:D44"/>
    <mergeCell ref="H44:I44"/>
    <mergeCell ref="K44:L44"/>
    <mergeCell ref="M44:N44"/>
    <mergeCell ref="O44:P44"/>
    <mergeCell ref="C45:D45"/>
    <mergeCell ref="H45:I45"/>
    <mergeCell ref="K45:L45"/>
    <mergeCell ref="M45:N45"/>
    <mergeCell ref="O45:P45"/>
    <mergeCell ref="C42:D42"/>
    <mergeCell ref="H42:I42"/>
    <mergeCell ref="K42:L42"/>
    <mergeCell ref="M42:N42"/>
    <mergeCell ref="O42:P42"/>
    <mergeCell ref="C43:D43"/>
    <mergeCell ref="H43:I43"/>
    <mergeCell ref="K43:L43"/>
    <mergeCell ref="M43:N43"/>
    <mergeCell ref="O43:P43"/>
    <mergeCell ref="C40:D40"/>
    <mergeCell ref="H40:I40"/>
    <mergeCell ref="K40:L40"/>
    <mergeCell ref="M40:N40"/>
    <mergeCell ref="O40:P40"/>
    <mergeCell ref="C41:D41"/>
    <mergeCell ref="H41:I41"/>
    <mergeCell ref="K41:L41"/>
    <mergeCell ref="M41:N41"/>
    <mergeCell ref="O41:P41"/>
    <mergeCell ref="C38:D38"/>
    <mergeCell ref="H38:I38"/>
    <mergeCell ref="K38:L38"/>
    <mergeCell ref="M38:N38"/>
    <mergeCell ref="O38:P38"/>
    <mergeCell ref="C39:D39"/>
    <mergeCell ref="H39:I39"/>
    <mergeCell ref="K39:L39"/>
    <mergeCell ref="M39:N39"/>
    <mergeCell ref="O39:P39"/>
    <mergeCell ref="C36:D36"/>
    <mergeCell ref="H36:I36"/>
    <mergeCell ref="K36:L36"/>
    <mergeCell ref="M36:N36"/>
    <mergeCell ref="O36:P36"/>
    <mergeCell ref="C37:D37"/>
    <mergeCell ref="H37:I37"/>
    <mergeCell ref="K37:L37"/>
    <mergeCell ref="M37:N37"/>
    <mergeCell ref="O37:P37"/>
    <mergeCell ref="C34:D34"/>
    <mergeCell ref="H34:I34"/>
    <mergeCell ref="K34:L34"/>
    <mergeCell ref="M34:N34"/>
    <mergeCell ref="O34:P34"/>
    <mergeCell ref="C35:D35"/>
    <mergeCell ref="H35:I35"/>
    <mergeCell ref="K35:L35"/>
    <mergeCell ref="M35:N35"/>
    <mergeCell ref="O35:P35"/>
    <mergeCell ref="C32:D32"/>
    <mergeCell ref="H32:I32"/>
    <mergeCell ref="K32:L32"/>
    <mergeCell ref="M32:N32"/>
    <mergeCell ref="O32:P32"/>
    <mergeCell ref="C33:D33"/>
    <mergeCell ref="H33:I33"/>
    <mergeCell ref="K33:L33"/>
    <mergeCell ref="M33:N33"/>
    <mergeCell ref="O33:P33"/>
    <mergeCell ref="C30:D30"/>
    <mergeCell ref="H30:I30"/>
    <mergeCell ref="K30:L30"/>
    <mergeCell ref="M30:N30"/>
    <mergeCell ref="O30:P30"/>
    <mergeCell ref="C31:D31"/>
    <mergeCell ref="H31:I31"/>
    <mergeCell ref="K31:L31"/>
    <mergeCell ref="M31:N31"/>
    <mergeCell ref="O31:P31"/>
    <mergeCell ref="C29:D29"/>
    <mergeCell ref="H29:I29"/>
    <mergeCell ref="K29:L29"/>
    <mergeCell ref="M29:N29"/>
    <mergeCell ref="O29:P29"/>
    <mergeCell ref="R29:S29"/>
    <mergeCell ref="C27:D27"/>
    <mergeCell ref="H27:I27"/>
    <mergeCell ref="K27:L27"/>
    <mergeCell ref="M27:N27"/>
    <mergeCell ref="O27:P27"/>
    <mergeCell ref="C28:D28"/>
    <mergeCell ref="H28:I28"/>
    <mergeCell ref="K28:L28"/>
    <mergeCell ref="M28:N28"/>
    <mergeCell ref="O28:P28"/>
    <mergeCell ref="C25:D25"/>
    <mergeCell ref="H25:I25"/>
    <mergeCell ref="K25:L25"/>
    <mergeCell ref="M25:N25"/>
    <mergeCell ref="O25:P25"/>
    <mergeCell ref="C26:D26"/>
    <mergeCell ref="H26:I26"/>
    <mergeCell ref="K26:L26"/>
    <mergeCell ref="M26:N26"/>
    <mergeCell ref="O26:P26"/>
    <mergeCell ref="C23:D23"/>
    <mergeCell ref="H23:I23"/>
    <mergeCell ref="K23:L23"/>
    <mergeCell ref="M23:N23"/>
    <mergeCell ref="O23:P23"/>
    <mergeCell ref="C24:D24"/>
    <mergeCell ref="H24:I24"/>
    <mergeCell ref="K24:L24"/>
    <mergeCell ref="M24:N24"/>
    <mergeCell ref="O24:P24"/>
    <mergeCell ref="C20:D20"/>
    <mergeCell ref="H20:I20"/>
    <mergeCell ref="K20:L20"/>
    <mergeCell ref="M20:N20"/>
    <mergeCell ref="O20:P20"/>
    <mergeCell ref="C22:D22"/>
    <mergeCell ref="H22:I22"/>
    <mergeCell ref="K22:L22"/>
    <mergeCell ref="M22:N22"/>
    <mergeCell ref="O22:P22"/>
    <mergeCell ref="C18:D18"/>
    <mergeCell ref="H18:I18"/>
    <mergeCell ref="K18:L18"/>
    <mergeCell ref="M18:N18"/>
    <mergeCell ref="O18:P18"/>
    <mergeCell ref="C19:D19"/>
    <mergeCell ref="H19:I19"/>
    <mergeCell ref="K19:L19"/>
    <mergeCell ref="M19:N19"/>
    <mergeCell ref="O19:P19"/>
    <mergeCell ref="C16:D16"/>
    <mergeCell ref="H16:I16"/>
    <mergeCell ref="K16:L16"/>
    <mergeCell ref="M16:N16"/>
    <mergeCell ref="O16:P16"/>
    <mergeCell ref="C17:D17"/>
    <mergeCell ref="H17:I17"/>
    <mergeCell ref="K17:L17"/>
    <mergeCell ref="M17:N17"/>
    <mergeCell ref="O17:P17"/>
    <mergeCell ref="C14:D14"/>
    <mergeCell ref="H14:I14"/>
    <mergeCell ref="K14:L14"/>
    <mergeCell ref="M14:N14"/>
    <mergeCell ref="O14:P14"/>
    <mergeCell ref="C15:D15"/>
    <mergeCell ref="H15:I15"/>
    <mergeCell ref="K15:L15"/>
    <mergeCell ref="M15:N15"/>
    <mergeCell ref="O15:P15"/>
    <mergeCell ref="C13:D13"/>
    <mergeCell ref="H13:I13"/>
    <mergeCell ref="K13:L13"/>
    <mergeCell ref="M13:N13"/>
    <mergeCell ref="O13:P13"/>
    <mergeCell ref="R13:S13"/>
    <mergeCell ref="M9:N12"/>
    <mergeCell ref="O9:P11"/>
    <mergeCell ref="C10:E10"/>
    <mergeCell ref="F10:F11"/>
    <mergeCell ref="G10:G11"/>
    <mergeCell ref="C11:D11"/>
    <mergeCell ref="C12:D12"/>
    <mergeCell ref="H12:I12"/>
    <mergeCell ref="K12:L12"/>
    <mergeCell ref="O12:P12"/>
    <mergeCell ref="A9:A12"/>
    <mergeCell ref="B9:B11"/>
    <mergeCell ref="C9:G9"/>
    <mergeCell ref="H9:I11"/>
    <mergeCell ref="J9:J11"/>
    <mergeCell ref="K9:L11"/>
    <mergeCell ref="A1:C1"/>
    <mergeCell ref="A3:C3"/>
    <mergeCell ref="A4:B4"/>
    <mergeCell ref="A5:C5"/>
    <mergeCell ref="A6:C6"/>
    <mergeCell ref="A8:C8"/>
  </mergeCells>
  <pageMargins left="0.39370078740157483" right="0.39370078740157483" top="0.39370078740157483" bottom="0.39370078740157483" header="0" footer="0"/>
  <pageSetup paperSize="9" scale="81" orientation="landscape" r:id="rId1"/>
  <headerFooter alignWithMargins="0"/>
  <rowBreaks count="1" manualBreakCount="1">
    <brk id="4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EXECUTIVO</vt:lpstr>
      <vt:lpstr>EXECUTIVO!Area_de_impressao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Morys Albert de Oliveira Santos</dc:creator>
  <cp:lastModifiedBy>Zaira Segovea de Moura</cp:lastModifiedBy>
  <cp:lastPrinted>2022-01-26T17:01:24Z</cp:lastPrinted>
  <dcterms:created xsi:type="dcterms:W3CDTF">2022-01-26T16:17:23Z</dcterms:created>
  <dcterms:modified xsi:type="dcterms:W3CDTF">2022-01-27T15:30:24Z</dcterms:modified>
</cp:coreProperties>
</file>